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</sheets>
  <definedNames>
    <definedName name="_xlnm.Print_Area" localSheetId="0">'Sheet1'!$A$1:$T$105</definedName>
    <definedName name="_xlnm.Print_Titles" localSheetId="0">'Sheet1'!$A:$B,'Sheet1'!$2:$3</definedName>
  </definedNames>
  <calcPr fullCalcOnLoad="1"/>
</workbook>
</file>

<file path=xl/sharedStrings.xml><?xml version="1.0" encoding="utf-8"?>
<sst xmlns="http://schemas.openxmlformats.org/spreadsheetml/2006/main" count="128" uniqueCount="114">
  <si>
    <t>平成３１年４月７日執行鳥取県知事選挙投票区別投票結果</t>
  </si>
  <si>
    <t>投　票　所</t>
  </si>
  <si>
    <t>選挙当日有権者数</t>
  </si>
  <si>
    <t>当日投票者数①</t>
  </si>
  <si>
    <t>期日前投票者数②</t>
  </si>
  <si>
    <t>不在者投票者数③</t>
  </si>
  <si>
    <t>投票者数計①＋②＋③</t>
  </si>
  <si>
    <t>投票率</t>
  </si>
  <si>
    <t>男</t>
  </si>
  <si>
    <t>女</t>
  </si>
  <si>
    <t>計</t>
  </si>
  <si>
    <t>男</t>
  </si>
  <si>
    <t>遷喬小学校</t>
  </si>
  <si>
    <t>久松会館</t>
  </si>
  <si>
    <t>醇風小学校</t>
  </si>
  <si>
    <t>西中学校</t>
  </si>
  <si>
    <t>城北小学校</t>
  </si>
  <si>
    <t>浜坂小学校</t>
  </si>
  <si>
    <t>富桑小学校</t>
  </si>
  <si>
    <t>明徳小学校</t>
  </si>
  <si>
    <t>日進小学校</t>
  </si>
  <si>
    <t>山の手体育館</t>
  </si>
  <si>
    <t>修立小学校</t>
  </si>
  <si>
    <t>東中学校</t>
  </si>
  <si>
    <t>稲葉山小学校</t>
  </si>
  <si>
    <t>東デイサービスセンター</t>
  </si>
  <si>
    <t>南中学校</t>
  </si>
  <si>
    <t>勤労青少年ホーム</t>
  </si>
  <si>
    <t>面影小学校</t>
  </si>
  <si>
    <t>津ノ井小学校</t>
  </si>
  <si>
    <t>米里体育館</t>
  </si>
  <si>
    <t>倉田体育館</t>
  </si>
  <si>
    <t>賀露漁業協同組合</t>
  </si>
  <si>
    <t>賀露町七区公民館</t>
  </si>
  <si>
    <t>大正小学校</t>
  </si>
  <si>
    <t>美和小学校</t>
  </si>
  <si>
    <t>神戸地区公民館</t>
  </si>
  <si>
    <t>岩坪生活改善センター</t>
  </si>
  <si>
    <t>東郷地区公民館</t>
  </si>
  <si>
    <t>高路公民館</t>
  </si>
  <si>
    <t>世紀小学校</t>
  </si>
  <si>
    <t>松保地区公民館</t>
  </si>
  <si>
    <t>豊実地区公民館</t>
  </si>
  <si>
    <t>上原多目的集会施設</t>
  </si>
  <si>
    <t>河内生活改善センター</t>
  </si>
  <si>
    <t>湖山小学校</t>
  </si>
  <si>
    <t>国際交流プラザ</t>
  </si>
  <si>
    <t>末恒小学校</t>
  </si>
  <si>
    <t>湖南学園</t>
  </si>
  <si>
    <t>矢矯公民館</t>
  </si>
  <si>
    <t>美保南小学校</t>
  </si>
  <si>
    <t>中ノ郷小学校</t>
  </si>
  <si>
    <t>若葉台体育館</t>
  </si>
  <si>
    <t>桜ケ丘中学校</t>
  </si>
  <si>
    <t>あおば地区公民館</t>
  </si>
  <si>
    <t>宮下地区公民館</t>
  </si>
  <si>
    <t>国府町コミュニティセンター</t>
  </si>
  <si>
    <t>谷地区公民館</t>
  </si>
  <si>
    <t>成器地区公民館</t>
  </si>
  <si>
    <t>山のめぐみ館</t>
  </si>
  <si>
    <t>大茅地区公民館</t>
  </si>
  <si>
    <t>扇の里交流館</t>
  </si>
  <si>
    <t>福部町コミュニティセンター</t>
  </si>
  <si>
    <t>山湯山農業センター</t>
  </si>
  <si>
    <t>福部町久志羅集会所</t>
  </si>
  <si>
    <t>河原町総合支所</t>
  </si>
  <si>
    <t>国英地区公民館</t>
  </si>
  <si>
    <t>散岐小学校</t>
  </si>
  <si>
    <t>水根公会堂</t>
  </si>
  <si>
    <t>河原町総合体育館</t>
  </si>
  <si>
    <t>西郷地区公民館</t>
  </si>
  <si>
    <t>小河内公民館</t>
  </si>
  <si>
    <t>北村公民館</t>
  </si>
  <si>
    <t>用瀬地区保健センター</t>
  </si>
  <si>
    <t>大村電化農協会館</t>
  </si>
  <si>
    <t>社地区公民館</t>
  </si>
  <si>
    <t>屋住多目的集会所</t>
  </si>
  <si>
    <t>江波多目的集会所</t>
  </si>
  <si>
    <t>佐治町地域活性化センター</t>
  </si>
  <si>
    <t>佐治町コミュニティセンター</t>
  </si>
  <si>
    <t>佐治町西佐治会館</t>
  </si>
  <si>
    <t>佐治町山王ふれあい会館</t>
  </si>
  <si>
    <t>津無生活改善センター</t>
  </si>
  <si>
    <t>津野ふれあいの館</t>
  </si>
  <si>
    <t>宝木地区公民館</t>
  </si>
  <si>
    <t>気高人権福祉センター</t>
  </si>
  <si>
    <t>瑞穂地区公民館</t>
  </si>
  <si>
    <t>市営住宅矢口団地集会所</t>
  </si>
  <si>
    <t>逢坂地区公民館</t>
  </si>
  <si>
    <t>気高町総合支所</t>
  </si>
  <si>
    <t>浜村小学校</t>
  </si>
  <si>
    <t>船磯公民館</t>
  </si>
  <si>
    <t>鹿野町農業者トレーニングセンター</t>
  </si>
  <si>
    <t>勝谷地区公民館</t>
  </si>
  <si>
    <t>小鷲河地区公民館</t>
  </si>
  <si>
    <t>鹿野町河内生活改善センター</t>
  </si>
  <si>
    <t>青谷地区公民館</t>
  </si>
  <si>
    <t>青谷小学校体育館</t>
  </si>
  <si>
    <t>中郷地区公民館</t>
  </si>
  <si>
    <t>絹見公民館</t>
  </si>
  <si>
    <t>日置谷地区公民館</t>
  </si>
  <si>
    <t>勝部地区公民館</t>
  </si>
  <si>
    <t>日置地区公民館</t>
  </si>
  <si>
    <t>八葉寺公民館</t>
  </si>
  <si>
    <t>合　計</t>
  </si>
  <si>
    <t>鳥取地域計</t>
  </si>
  <si>
    <t>国府地域計</t>
  </si>
  <si>
    <t>福部地域計</t>
  </si>
  <si>
    <t>河原地域計</t>
  </si>
  <si>
    <t>用瀬地域計</t>
  </si>
  <si>
    <t>佐治地域計</t>
  </si>
  <si>
    <t>気高地域計</t>
  </si>
  <si>
    <t>鹿野地域計</t>
  </si>
  <si>
    <t>青谷地域計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</si>
</sst>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hair"/>
    </border>
    <border>
      <left style="thin"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hair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>
      <left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38" fontId="7" fillId="0" borderId="10" xfId="48" applyFont="1" applyFill="1" applyBorder="1" applyAlignment="1" applyProtection="1">
      <alignment vertical="center" shrinkToFit="1"/>
      <protection/>
    </xf>
    <xf numFmtId="38" fontId="7" fillId="0" borderId="11" xfId="48" applyFont="1" applyFill="1" applyBorder="1" applyAlignment="1" applyProtection="1">
      <alignment vertical="center" shrinkToFit="1"/>
      <protection/>
    </xf>
    <xf numFmtId="38" fontId="7" fillId="0" borderId="12" xfId="48" applyFont="1" applyFill="1" applyBorder="1" applyAlignment="1" applyProtection="1">
      <alignment vertical="center" shrinkToFit="1"/>
      <protection/>
    </xf>
    <xf numFmtId="38" fontId="7" fillId="0" borderId="13" xfId="48" applyFont="1" applyFill="1" applyBorder="1" applyAlignment="1" applyProtection="1">
      <alignment vertical="center" shrinkToFit="1"/>
      <protection/>
    </xf>
    <xf numFmtId="38" fontId="7" fillId="0" borderId="14" xfId="48" applyFont="1" applyFill="1" applyBorder="1" applyAlignment="1" applyProtection="1">
      <alignment vertical="center" shrinkToFit="1"/>
      <protection/>
    </xf>
    <xf numFmtId="38" fontId="7" fillId="0" borderId="15" xfId="48" applyFont="1" applyFill="1" applyBorder="1" applyAlignment="1" applyProtection="1">
      <alignment vertical="center" shrinkToFit="1"/>
      <protection/>
    </xf>
    <xf numFmtId="38" fontId="7" fillId="0" borderId="16" xfId="48" applyFont="1" applyFill="1" applyBorder="1" applyAlignment="1" applyProtection="1">
      <alignment vertical="center" shrinkToFit="1"/>
      <protection/>
    </xf>
    <xf numFmtId="38" fontId="7" fillId="0" borderId="17" xfId="48" applyFont="1" applyFill="1" applyBorder="1" applyAlignment="1" applyProtection="1">
      <alignment vertical="center" shrinkToFit="1"/>
      <protection/>
    </xf>
    <xf numFmtId="38" fontId="7" fillId="0" borderId="18" xfId="48" applyFont="1" applyFill="1" applyBorder="1" applyAlignment="1" applyProtection="1">
      <alignment vertical="center" shrinkToFit="1"/>
      <protection/>
    </xf>
    <xf numFmtId="38" fontId="7" fillId="0" borderId="19" xfId="48" applyFont="1" applyFill="1" applyBorder="1" applyAlignment="1" applyProtection="1">
      <alignment vertical="center" shrinkToFit="1"/>
      <protection/>
    </xf>
    <xf numFmtId="38" fontId="7" fillId="0" borderId="20" xfId="48" applyFont="1" applyFill="1" applyBorder="1" applyAlignment="1" applyProtection="1">
      <alignment vertical="center" shrinkToFit="1"/>
      <protection/>
    </xf>
    <xf numFmtId="38" fontId="7" fillId="0" borderId="21" xfId="48" applyFont="1" applyFill="1" applyBorder="1" applyAlignment="1" applyProtection="1">
      <alignment vertical="center" shrinkToFit="1"/>
      <protection/>
    </xf>
    <xf numFmtId="38" fontId="7" fillId="0" borderId="22" xfId="48" applyFont="1" applyFill="1" applyBorder="1" applyAlignment="1" applyProtection="1">
      <alignment vertical="center" shrinkToFit="1"/>
      <protection/>
    </xf>
    <xf numFmtId="38" fontId="7" fillId="0" borderId="23" xfId="48" applyFont="1" applyFill="1" applyBorder="1" applyAlignment="1" applyProtection="1">
      <alignment vertical="center" shrinkToFit="1"/>
      <protection/>
    </xf>
    <xf numFmtId="38" fontId="7" fillId="0" borderId="24" xfId="48" applyFont="1" applyFill="1" applyBorder="1" applyAlignment="1" applyProtection="1">
      <alignment vertical="center" shrinkToFit="1"/>
      <protection/>
    </xf>
    <xf numFmtId="38" fontId="7" fillId="0" borderId="25" xfId="48" applyFont="1" applyFill="1" applyBorder="1" applyAlignment="1" applyProtection="1">
      <alignment vertical="center" shrinkToFit="1"/>
      <protection/>
    </xf>
    <xf numFmtId="38" fontId="7" fillId="0" borderId="26" xfId="48" applyFont="1" applyFill="1" applyBorder="1" applyAlignment="1" applyProtection="1">
      <alignment vertical="center" shrinkToFit="1"/>
      <protection/>
    </xf>
    <xf numFmtId="38" fontId="7" fillId="0" borderId="27" xfId="48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/>
      <protection/>
    </xf>
    <xf numFmtId="38" fontId="4" fillId="0" borderId="0" xfId="48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38" fontId="5" fillId="0" borderId="28" xfId="48" applyFont="1" applyFill="1" applyBorder="1" applyAlignment="1" applyProtection="1">
      <alignment horizontal="center" vertical="center"/>
      <protection/>
    </xf>
    <xf numFmtId="38" fontId="5" fillId="0" borderId="29" xfId="48" applyFont="1" applyFill="1" applyBorder="1" applyAlignment="1" applyProtection="1">
      <alignment horizontal="center" vertical="center"/>
      <protection/>
    </xf>
    <xf numFmtId="38" fontId="5" fillId="0" borderId="30" xfId="48" applyFont="1" applyFill="1" applyBorder="1" applyAlignment="1" applyProtection="1">
      <alignment horizontal="center" vertical="center"/>
      <protection/>
    </xf>
    <xf numFmtId="38" fontId="5" fillId="0" borderId="31" xfId="48" applyFont="1" applyFill="1" applyBorder="1" applyAlignment="1" applyProtection="1">
      <alignment horizontal="center" vertical="center"/>
      <protection/>
    </xf>
    <xf numFmtId="38" fontId="5" fillId="0" borderId="32" xfId="48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41" fillId="0" borderId="33" xfId="0" applyFont="1" applyFill="1" applyBorder="1" applyAlignment="1" applyProtection="1">
      <alignment horizontal="center" vertical="center"/>
      <protection/>
    </xf>
    <xf numFmtId="176" fontId="41" fillId="0" borderId="12" xfId="0" applyNumberFormat="1" applyFont="1" applyFill="1" applyBorder="1" applyAlignment="1" applyProtection="1">
      <alignment horizontal="right" vertical="center" shrinkToFit="1"/>
      <protection/>
    </xf>
    <xf numFmtId="176" fontId="41" fillId="0" borderId="13" xfId="0" applyNumberFormat="1" applyFont="1" applyFill="1" applyBorder="1" applyAlignment="1" applyProtection="1">
      <alignment horizontal="right" vertical="center" shrinkToFit="1"/>
      <protection/>
    </xf>
    <xf numFmtId="176" fontId="41" fillId="0" borderId="10" xfId="0" applyNumberFormat="1" applyFont="1" applyFill="1" applyBorder="1" applyAlignment="1" applyProtection="1">
      <alignment horizontal="right" vertical="center" shrinkToFit="1"/>
      <protection/>
    </xf>
    <xf numFmtId="0" fontId="41" fillId="0" borderId="34" xfId="0" applyFont="1" applyFill="1" applyBorder="1" applyAlignment="1" applyProtection="1">
      <alignment horizontal="center" vertical="center"/>
      <protection/>
    </xf>
    <xf numFmtId="176" fontId="41" fillId="0" borderId="18" xfId="0" applyNumberFormat="1" applyFont="1" applyFill="1" applyBorder="1" applyAlignment="1" applyProtection="1">
      <alignment horizontal="right" vertical="center" shrinkToFit="1"/>
      <protection/>
    </xf>
    <xf numFmtId="176" fontId="41" fillId="0" borderId="19" xfId="0" applyNumberFormat="1" applyFont="1" applyFill="1" applyBorder="1" applyAlignment="1" applyProtection="1">
      <alignment horizontal="right" vertical="center" shrinkToFit="1"/>
      <protection/>
    </xf>
    <xf numFmtId="176" fontId="41" fillId="0" borderId="16" xfId="0" applyNumberFormat="1" applyFont="1" applyFill="1" applyBorder="1" applyAlignment="1" applyProtection="1">
      <alignment horizontal="right" vertical="center" shrinkToFit="1"/>
      <protection/>
    </xf>
    <xf numFmtId="0" fontId="41" fillId="0" borderId="35" xfId="0" applyFont="1" applyFill="1" applyBorder="1" applyAlignment="1" applyProtection="1">
      <alignment horizontal="center" vertical="center"/>
      <protection/>
    </xf>
    <xf numFmtId="38" fontId="7" fillId="0" borderId="36" xfId="48" applyFont="1" applyFill="1" applyBorder="1" applyAlignment="1" applyProtection="1">
      <alignment vertical="center" shrinkToFit="1"/>
      <protection/>
    </xf>
    <xf numFmtId="38" fontId="7" fillId="0" borderId="37" xfId="48" applyFont="1" applyFill="1" applyBorder="1" applyAlignment="1" applyProtection="1">
      <alignment vertical="center" shrinkToFit="1"/>
      <protection/>
    </xf>
    <xf numFmtId="38" fontId="7" fillId="0" borderId="38" xfId="48" applyFont="1" applyFill="1" applyBorder="1" applyAlignment="1" applyProtection="1">
      <alignment vertical="center" shrinkToFit="1"/>
      <protection/>
    </xf>
    <xf numFmtId="38" fontId="7" fillId="0" borderId="39" xfId="48" applyFont="1" applyFill="1" applyBorder="1" applyAlignment="1" applyProtection="1">
      <alignment vertical="center" shrinkToFit="1"/>
      <protection/>
    </xf>
    <xf numFmtId="38" fontId="7" fillId="0" borderId="40" xfId="48" applyFont="1" applyFill="1" applyBorder="1" applyAlignment="1" applyProtection="1">
      <alignment vertical="center" shrinkToFit="1"/>
      <protection/>
    </xf>
    <xf numFmtId="38" fontId="7" fillId="0" borderId="41" xfId="48" applyFont="1" applyFill="1" applyBorder="1" applyAlignment="1" applyProtection="1">
      <alignment vertical="center" shrinkToFit="1"/>
      <protection/>
    </xf>
    <xf numFmtId="176" fontId="41" fillId="0" borderId="37" xfId="0" applyNumberFormat="1" applyFont="1" applyFill="1" applyBorder="1" applyAlignment="1" applyProtection="1">
      <alignment horizontal="right" vertical="center" shrinkToFit="1"/>
      <protection/>
    </xf>
    <xf numFmtId="176" fontId="41" fillId="0" borderId="38" xfId="0" applyNumberFormat="1" applyFont="1" applyFill="1" applyBorder="1" applyAlignment="1" applyProtection="1">
      <alignment horizontal="right" vertical="center" shrinkToFit="1"/>
      <protection/>
    </xf>
    <xf numFmtId="176" fontId="41" fillId="0" borderId="36" xfId="0" applyNumberFormat="1" applyFont="1" applyFill="1" applyBorder="1" applyAlignment="1" applyProtection="1">
      <alignment horizontal="right" vertical="center" shrinkToFit="1"/>
      <protection/>
    </xf>
    <xf numFmtId="0" fontId="41" fillId="0" borderId="42" xfId="0" applyFont="1" applyFill="1" applyBorder="1" applyAlignment="1" applyProtection="1">
      <alignment horizontal="center" vertical="center"/>
      <protection/>
    </xf>
    <xf numFmtId="38" fontId="7" fillId="0" borderId="43" xfId="48" applyFont="1" applyFill="1" applyBorder="1" applyAlignment="1" applyProtection="1">
      <alignment vertical="center" shrinkToFit="1"/>
      <protection/>
    </xf>
    <xf numFmtId="38" fontId="7" fillId="0" borderId="44" xfId="48" applyFont="1" applyFill="1" applyBorder="1" applyAlignment="1" applyProtection="1">
      <alignment vertical="center" shrinkToFit="1"/>
      <protection/>
    </xf>
    <xf numFmtId="38" fontId="7" fillId="0" borderId="45" xfId="48" applyFont="1" applyFill="1" applyBorder="1" applyAlignment="1" applyProtection="1">
      <alignment vertical="center" shrinkToFit="1"/>
      <protection/>
    </xf>
    <xf numFmtId="38" fontId="7" fillId="0" borderId="46" xfId="48" applyFont="1" applyFill="1" applyBorder="1" applyAlignment="1" applyProtection="1">
      <alignment vertical="center" shrinkToFit="1"/>
      <protection/>
    </xf>
    <xf numFmtId="38" fontId="7" fillId="0" borderId="47" xfId="48" applyFont="1" applyFill="1" applyBorder="1" applyAlignment="1" applyProtection="1">
      <alignment vertical="center" shrinkToFit="1"/>
      <protection/>
    </xf>
    <xf numFmtId="38" fontId="7" fillId="0" borderId="48" xfId="48" applyFont="1" applyFill="1" applyBorder="1" applyAlignment="1" applyProtection="1">
      <alignment vertical="center" shrinkToFit="1"/>
      <protection/>
    </xf>
    <xf numFmtId="176" fontId="41" fillId="0" borderId="44" xfId="0" applyNumberFormat="1" applyFont="1" applyFill="1" applyBorder="1" applyAlignment="1" applyProtection="1">
      <alignment horizontal="right" vertical="center" shrinkToFit="1"/>
      <protection/>
    </xf>
    <xf numFmtId="176" fontId="41" fillId="0" borderId="45" xfId="0" applyNumberFormat="1" applyFont="1" applyFill="1" applyBorder="1" applyAlignment="1" applyProtection="1">
      <alignment horizontal="right" vertical="center" shrinkToFit="1"/>
      <protection/>
    </xf>
    <xf numFmtId="176" fontId="41" fillId="0" borderId="43" xfId="0" applyNumberFormat="1" applyFont="1" applyFill="1" applyBorder="1" applyAlignment="1" applyProtection="1">
      <alignment horizontal="right" vertical="center" shrinkToFit="1"/>
      <protection/>
    </xf>
    <xf numFmtId="0" fontId="41" fillId="0" borderId="49" xfId="0" applyFont="1" applyFill="1" applyBorder="1" applyAlignment="1" applyProtection="1">
      <alignment horizontal="center" vertical="center"/>
      <protection/>
    </xf>
    <xf numFmtId="38" fontId="7" fillId="0" borderId="50" xfId="48" applyFont="1" applyFill="1" applyBorder="1" applyAlignment="1" applyProtection="1">
      <alignment vertical="center" shrinkToFit="1"/>
      <protection/>
    </xf>
    <xf numFmtId="38" fontId="7" fillId="0" borderId="51" xfId="48" applyFont="1" applyFill="1" applyBorder="1" applyAlignment="1" applyProtection="1">
      <alignment vertical="center" shrinkToFit="1"/>
      <protection/>
    </xf>
    <xf numFmtId="38" fontId="7" fillId="0" borderId="52" xfId="48" applyFont="1" applyFill="1" applyBorder="1" applyAlignment="1" applyProtection="1">
      <alignment vertical="center" shrinkToFit="1"/>
      <protection/>
    </xf>
    <xf numFmtId="38" fontId="7" fillId="0" borderId="53" xfId="48" applyFont="1" applyFill="1" applyBorder="1" applyAlignment="1" applyProtection="1">
      <alignment vertical="center" shrinkToFit="1"/>
      <protection/>
    </xf>
    <xf numFmtId="38" fontId="7" fillId="0" borderId="54" xfId="48" applyFont="1" applyFill="1" applyBorder="1" applyAlignment="1" applyProtection="1">
      <alignment vertical="center" shrinkToFit="1"/>
      <protection/>
    </xf>
    <xf numFmtId="38" fontId="7" fillId="0" borderId="55" xfId="48" applyFont="1" applyFill="1" applyBorder="1" applyAlignment="1" applyProtection="1">
      <alignment vertical="center" shrinkToFit="1"/>
      <protection/>
    </xf>
    <xf numFmtId="176" fontId="41" fillId="0" borderId="51" xfId="0" applyNumberFormat="1" applyFont="1" applyFill="1" applyBorder="1" applyAlignment="1" applyProtection="1">
      <alignment horizontal="right" vertical="center" shrinkToFit="1"/>
      <protection/>
    </xf>
    <xf numFmtId="176" fontId="41" fillId="0" borderId="52" xfId="0" applyNumberFormat="1" applyFont="1" applyFill="1" applyBorder="1" applyAlignment="1" applyProtection="1">
      <alignment horizontal="right" vertical="center" shrinkToFit="1"/>
      <protection/>
    </xf>
    <xf numFmtId="176" fontId="41" fillId="0" borderId="50" xfId="0" applyNumberFormat="1" applyFont="1" applyFill="1" applyBorder="1" applyAlignment="1" applyProtection="1">
      <alignment horizontal="right" vertical="center" shrinkToFit="1"/>
      <protection/>
    </xf>
    <xf numFmtId="0" fontId="41" fillId="0" borderId="56" xfId="0" applyFont="1" applyFill="1" applyBorder="1" applyAlignment="1" applyProtection="1">
      <alignment horizontal="center" vertical="center"/>
      <protection/>
    </xf>
    <xf numFmtId="176" fontId="41" fillId="0" borderId="24" xfId="0" applyNumberFormat="1" applyFont="1" applyFill="1" applyBorder="1" applyAlignment="1" applyProtection="1">
      <alignment horizontal="right" vertical="center" shrinkToFit="1"/>
      <protection/>
    </xf>
    <xf numFmtId="176" fontId="41" fillId="0" borderId="25" xfId="0" applyNumberFormat="1" applyFont="1" applyFill="1" applyBorder="1" applyAlignment="1" applyProtection="1">
      <alignment horizontal="right" vertical="center" shrinkToFit="1"/>
      <protection/>
    </xf>
    <xf numFmtId="176" fontId="41" fillId="0" borderId="22" xfId="0" applyNumberFormat="1" applyFont="1" applyFill="1" applyBorder="1" applyAlignment="1" applyProtection="1">
      <alignment horizontal="right" vertical="center" shrinkToFit="1"/>
      <protection/>
    </xf>
    <xf numFmtId="38" fontId="7" fillId="0" borderId="57" xfId="48" applyFont="1" applyFill="1" applyBorder="1" applyAlignment="1" applyProtection="1">
      <alignment vertical="center" shrinkToFit="1"/>
      <protection/>
    </xf>
    <xf numFmtId="38" fontId="7" fillId="0" borderId="58" xfId="48" applyFont="1" applyFill="1" applyBorder="1" applyAlignment="1" applyProtection="1">
      <alignment vertical="center" shrinkToFit="1"/>
      <protection/>
    </xf>
    <xf numFmtId="38" fontId="41" fillId="0" borderId="59" xfId="48" applyFont="1" applyFill="1" applyBorder="1" applyAlignment="1" applyProtection="1">
      <alignment vertical="center" shrinkToFit="1"/>
      <protection/>
    </xf>
    <xf numFmtId="38" fontId="41" fillId="0" borderId="60" xfId="48" applyFont="1" applyFill="1" applyBorder="1" applyAlignment="1" applyProtection="1">
      <alignment vertical="center" shrinkToFit="1"/>
      <protection/>
    </xf>
    <xf numFmtId="38" fontId="41" fillId="0" borderId="61" xfId="48" applyFont="1" applyFill="1" applyBorder="1" applyAlignment="1" applyProtection="1">
      <alignment vertical="center" shrinkToFit="1"/>
      <protection/>
    </xf>
    <xf numFmtId="38" fontId="41" fillId="0" borderId="62" xfId="48" applyFont="1" applyFill="1" applyBorder="1" applyAlignment="1" applyProtection="1">
      <alignment vertical="center" shrinkToFit="1"/>
      <protection/>
    </xf>
    <xf numFmtId="38" fontId="41" fillId="0" borderId="63" xfId="48" applyFont="1" applyFill="1" applyBorder="1" applyAlignment="1" applyProtection="1">
      <alignment vertical="center" shrinkToFit="1"/>
      <protection/>
    </xf>
    <xf numFmtId="177" fontId="41" fillId="0" borderId="63" xfId="0" applyNumberFormat="1" applyFont="1" applyFill="1" applyBorder="1" applyAlignment="1" applyProtection="1">
      <alignment vertical="center" shrinkToFit="1"/>
      <protection/>
    </xf>
    <xf numFmtId="177" fontId="41" fillId="0" borderId="60" xfId="0" applyNumberFormat="1" applyFont="1" applyFill="1" applyBorder="1" applyAlignment="1" applyProtection="1">
      <alignment vertical="center" shrinkToFit="1"/>
      <protection/>
    </xf>
    <xf numFmtId="177" fontId="41" fillId="0" borderId="61" xfId="0" applyNumberFormat="1" applyFont="1" applyFill="1" applyBorder="1" applyAlignment="1" applyProtection="1">
      <alignment vertical="center" shrinkToFit="1"/>
      <protection/>
    </xf>
    <xf numFmtId="177" fontId="7" fillId="0" borderId="12" xfId="48" applyNumberFormat="1" applyFont="1" applyFill="1" applyBorder="1" applyAlignment="1" applyProtection="1">
      <alignment vertical="center" shrinkToFit="1"/>
      <protection/>
    </xf>
    <xf numFmtId="177" fontId="7" fillId="0" borderId="13" xfId="48" applyNumberFormat="1" applyFont="1" applyFill="1" applyBorder="1" applyAlignment="1" applyProtection="1">
      <alignment vertical="center" shrinkToFit="1"/>
      <protection/>
    </xf>
    <xf numFmtId="177" fontId="7" fillId="0" borderId="10" xfId="48" applyNumberFormat="1" applyFont="1" applyFill="1" applyBorder="1" applyAlignment="1" applyProtection="1">
      <alignment vertical="center" shrinkToFit="1"/>
      <protection/>
    </xf>
    <xf numFmtId="177" fontId="7" fillId="0" borderId="18" xfId="48" applyNumberFormat="1" applyFont="1" applyFill="1" applyBorder="1" applyAlignment="1" applyProtection="1">
      <alignment vertical="center" shrinkToFit="1"/>
      <protection/>
    </xf>
    <xf numFmtId="177" fontId="7" fillId="0" borderId="19" xfId="48" applyNumberFormat="1" applyFont="1" applyFill="1" applyBorder="1" applyAlignment="1" applyProtection="1">
      <alignment vertical="center" shrinkToFit="1"/>
      <protection/>
    </xf>
    <xf numFmtId="177" fontId="7" fillId="0" borderId="16" xfId="48" applyNumberFormat="1" applyFont="1" applyFill="1" applyBorder="1" applyAlignment="1" applyProtection="1">
      <alignment vertical="center" shrinkToFit="1"/>
      <protection/>
    </xf>
    <xf numFmtId="38" fontId="41" fillId="0" borderId="37" xfId="48" applyFont="1" applyFill="1" applyBorder="1" applyAlignment="1" applyProtection="1">
      <alignment vertical="center" shrinkToFit="1"/>
      <protection/>
    </xf>
    <xf numFmtId="38" fontId="41" fillId="0" borderId="38" xfId="48" applyFont="1" applyFill="1" applyBorder="1" applyAlignment="1" applyProtection="1">
      <alignment vertical="center" shrinkToFit="1"/>
      <protection/>
    </xf>
    <xf numFmtId="38" fontId="41" fillId="0" borderId="36" xfId="48" applyFont="1" applyFill="1" applyBorder="1" applyAlignment="1" applyProtection="1">
      <alignment vertical="center" shrinkToFit="1"/>
      <protection/>
    </xf>
    <xf numFmtId="38" fontId="41" fillId="0" borderId="39" xfId="48" applyFont="1" applyFill="1" applyBorder="1" applyAlignment="1" applyProtection="1">
      <alignment vertical="center" shrinkToFit="1"/>
      <protection/>
    </xf>
    <xf numFmtId="38" fontId="41" fillId="0" borderId="40" xfId="48" applyFont="1" applyFill="1" applyBorder="1" applyAlignment="1" applyProtection="1">
      <alignment vertical="center" shrinkToFit="1"/>
      <protection/>
    </xf>
    <xf numFmtId="177" fontId="7" fillId="0" borderId="37" xfId="48" applyNumberFormat="1" applyFont="1" applyFill="1" applyBorder="1" applyAlignment="1" applyProtection="1">
      <alignment vertical="center" shrinkToFit="1"/>
      <protection/>
    </xf>
    <xf numFmtId="177" fontId="7" fillId="0" borderId="38" xfId="48" applyNumberFormat="1" applyFont="1" applyFill="1" applyBorder="1" applyAlignment="1" applyProtection="1">
      <alignment vertical="center" shrinkToFit="1"/>
      <protection/>
    </xf>
    <xf numFmtId="177" fontId="7" fillId="0" borderId="36" xfId="48" applyNumberFormat="1" applyFont="1" applyFill="1" applyBorder="1" applyAlignment="1" applyProtection="1">
      <alignment vertical="center" shrinkToFit="1"/>
      <protection/>
    </xf>
    <xf numFmtId="177" fontId="7" fillId="0" borderId="44" xfId="48" applyNumberFormat="1" applyFont="1" applyFill="1" applyBorder="1" applyAlignment="1" applyProtection="1">
      <alignment vertical="center" shrinkToFit="1"/>
      <protection/>
    </xf>
    <xf numFmtId="177" fontId="7" fillId="0" borderId="45" xfId="48" applyNumberFormat="1" applyFont="1" applyFill="1" applyBorder="1" applyAlignment="1" applyProtection="1">
      <alignment vertical="center" shrinkToFit="1"/>
      <protection/>
    </xf>
    <xf numFmtId="177" fontId="7" fillId="0" borderId="43" xfId="48" applyNumberFormat="1" applyFont="1" applyFill="1" applyBorder="1" applyAlignment="1" applyProtection="1">
      <alignment vertical="center" shrinkToFit="1"/>
      <protection/>
    </xf>
    <xf numFmtId="38" fontId="41" fillId="0" borderId="18" xfId="48" applyFont="1" applyFill="1" applyBorder="1" applyAlignment="1" applyProtection="1">
      <alignment vertical="center" shrinkToFit="1"/>
      <protection/>
    </xf>
    <xf numFmtId="38" fontId="41" fillId="0" borderId="19" xfId="48" applyFont="1" applyFill="1" applyBorder="1" applyAlignment="1" applyProtection="1">
      <alignment vertical="center" shrinkToFit="1"/>
      <protection/>
    </xf>
    <xf numFmtId="38" fontId="41" fillId="0" borderId="16" xfId="48" applyFont="1" applyFill="1" applyBorder="1" applyAlignment="1" applyProtection="1">
      <alignment vertical="center" shrinkToFit="1"/>
      <protection/>
    </xf>
    <xf numFmtId="38" fontId="41" fillId="0" borderId="17" xfId="48" applyFont="1" applyFill="1" applyBorder="1" applyAlignment="1" applyProtection="1">
      <alignment vertical="center" shrinkToFit="1"/>
      <protection/>
    </xf>
    <xf numFmtId="38" fontId="41" fillId="0" borderId="20" xfId="48" applyFont="1" applyFill="1" applyBorder="1" applyAlignment="1" applyProtection="1">
      <alignment vertical="center" shrinkToFit="1"/>
      <protection/>
    </xf>
    <xf numFmtId="38" fontId="41" fillId="0" borderId="44" xfId="48" applyFont="1" applyFill="1" applyBorder="1" applyAlignment="1" applyProtection="1">
      <alignment vertical="center" shrinkToFit="1"/>
      <protection/>
    </xf>
    <xf numFmtId="38" fontId="41" fillId="0" borderId="45" xfId="48" applyFont="1" applyFill="1" applyBorder="1" applyAlignment="1" applyProtection="1">
      <alignment vertical="center" shrinkToFit="1"/>
      <protection/>
    </xf>
    <xf numFmtId="38" fontId="41" fillId="0" borderId="43" xfId="48" applyFont="1" applyFill="1" applyBorder="1" applyAlignment="1" applyProtection="1">
      <alignment vertical="center" shrinkToFit="1"/>
      <protection/>
    </xf>
    <xf numFmtId="38" fontId="41" fillId="0" borderId="46" xfId="48" applyFont="1" applyFill="1" applyBorder="1" applyAlignment="1" applyProtection="1">
      <alignment vertical="center" shrinkToFit="1"/>
      <protection/>
    </xf>
    <xf numFmtId="38" fontId="41" fillId="0" borderId="47" xfId="48" applyFont="1" applyFill="1" applyBorder="1" applyAlignment="1" applyProtection="1">
      <alignment vertical="center" shrinkToFit="1"/>
      <protection/>
    </xf>
    <xf numFmtId="38" fontId="41" fillId="0" borderId="24" xfId="48" applyFont="1" applyFill="1" applyBorder="1" applyAlignment="1" applyProtection="1">
      <alignment vertical="center" shrinkToFit="1"/>
      <protection/>
    </xf>
    <xf numFmtId="38" fontId="41" fillId="0" borderId="25" xfId="48" applyFont="1" applyFill="1" applyBorder="1" applyAlignment="1" applyProtection="1">
      <alignment vertical="center" shrinkToFit="1"/>
      <protection/>
    </xf>
    <xf numFmtId="38" fontId="41" fillId="0" borderId="22" xfId="48" applyFont="1" applyFill="1" applyBorder="1" applyAlignment="1" applyProtection="1">
      <alignment vertical="center" shrinkToFit="1"/>
      <protection/>
    </xf>
    <xf numFmtId="38" fontId="41" fillId="0" borderId="23" xfId="48" applyFont="1" applyFill="1" applyBorder="1" applyAlignment="1" applyProtection="1">
      <alignment vertical="center" shrinkToFit="1"/>
      <protection/>
    </xf>
    <xf numFmtId="38" fontId="41" fillId="0" borderId="26" xfId="48" applyFont="1" applyFill="1" applyBorder="1" applyAlignment="1" applyProtection="1">
      <alignment vertical="center" shrinkToFit="1"/>
      <protection/>
    </xf>
    <xf numFmtId="177" fontId="7" fillId="0" borderId="24" xfId="48" applyNumberFormat="1" applyFont="1" applyFill="1" applyBorder="1" applyAlignment="1" applyProtection="1">
      <alignment vertical="center" shrinkToFit="1"/>
      <protection/>
    </xf>
    <xf numFmtId="177" fontId="7" fillId="0" borderId="25" xfId="48" applyNumberFormat="1" applyFont="1" applyFill="1" applyBorder="1" applyAlignment="1" applyProtection="1">
      <alignment vertical="center" shrinkToFit="1"/>
      <protection/>
    </xf>
    <xf numFmtId="177" fontId="7" fillId="0" borderId="22" xfId="48" applyNumberFormat="1" applyFont="1" applyFill="1" applyBorder="1" applyAlignment="1" applyProtection="1">
      <alignment vertical="center" shrinkToFit="1"/>
      <protection/>
    </xf>
    <xf numFmtId="38" fontId="4" fillId="0" borderId="0" xfId="48" applyFont="1" applyFill="1" applyAlignment="1" applyProtection="1">
      <alignment horizontal="right" vertical="center"/>
      <protection/>
    </xf>
    <xf numFmtId="38" fontId="4" fillId="0" borderId="34" xfId="48" applyFont="1" applyFill="1" applyBorder="1" applyAlignment="1" applyProtection="1">
      <alignment horizontal="center" vertical="center" shrinkToFit="1"/>
      <protection/>
    </xf>
    <xf numFmtId="38" fontId="4" fillId="0" borderId="16" xfId="48" applyFont="1" applyFill="1" applyBorder="1" applyAlignment="1" applyProtection="1">
      <alignment horizontal="center" vertical="center" shrinkToFit="1"/>
      <protection/>
    </xf>
    <xf numFmtId="38" fontId="4" fillId="0" borderId="35" xfId="48" applyFont="1" applyFill="1" applyBorder="1" applyAlignment="1" applyProtection="1">
      <alignment horizontal="center" vertical="center" shrinkToFit="1"/>
      <protection/>
    </xf>
    <xf numFmtId="38" fontId="4" fillId="0" borderId="36" xfId="48" applyFont="1" applyFill="1" applyBorder="1" applyAlignment="1" applyProtection="1">
      <alignment horizontal="center" vertical="center" shrinkToFit="1"/>
      <protection/>
    </xf>
    <xf numFmtId="38" fontId="4" fillId="0" borderId="42" xfId="48" applyFont="1" applyFill="1" applyBorder="1" applyAlignment="1" applyProtection="1">
      <alignment horizontal="center" vertical="center" shrinkToFit="1"/>
      <protection/>
    </xf>
    <xf numFmtId="38" fontId="4" fillId="0" borderId="43" xfId="48" applyFont="1" applyFill="1" applyBorder="1" applyAlignment="1" applyProtection="1">
      <alignment horizontal="center" vertical="center" shrinkToFit="1"/>
      <protection/>
    </xf>
    <xf numFmtId="0" fontId="40" fillId="0" borderId="56" xfId="0" applyFont="1" applyFill="1" applyBorder="1" applyAlignment="1" applyProtection="1">
      <alignment horizontal="center" vertical="center" shrinkToFit="1"/>
      <protection/>
    </xf>
    <xf numFmtId="0" fontId="40" fillId="0" borderId="22" xfId="0" applyFont="1" applyFill="1" applyBorder="1" applyAlignment="1" applyProtection="1">
      <alignment horizontal="center" vertical="center" shrinkToFit="1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40" fillId="0" borderId="67" xfId="0" applyFont="1" applyFill="1" applyBorder="1" applyAlignment="1" applyProtection="1">
      <alignment horizontal="center" vertical="center" shrinkToFit="1"/>
      <protection/>
    </xf>
    <xf numFmtId="0" fontId="40" fillId="0" borderId="61" xfId="0" applyFont="1" applyFill="1" applyBorder="1" applyAlignment="1" applyProtection="1">
      <alignment horizontal="center" vertical="center" shrinkToFit="1"/>
      <protection/>
    </xf>
    <xf numFmtId="38" fontId="4" fillId="0" borderId="49" xfId="48" applyFont="1" applyFill="1" applyBorder="1" applyAlignment="1" applyProtection="1">
      <alignment horizontal="center" vertical="center" shrinkToFit="1"/>
      <protection/>
    </xf>
    <xf numFmtId="38" fontId="4" fillId="0" borderId="50" xfId="48" applyFont="1" applyFill="1" applyBorder="1" applyAlignment="1" applyProtection="1">
      <alignment horizontal="center" vertical="center" shrinkToFit="1"/>
      <protection/>
    </xf>
    <xf numFmtId="38" fontId="5" fillId="0" borderId="68" xfId="48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38" fontId="5" fillId="0" borderId="64" xfId="48" applyFont="1" applyFill="1" applyBorder="1" applyAlignment="1" applyProtection="1">
      <alignment horizontal="center" vertical="center"/>
      <protection/>
    </xf>
    <xf numFmtId="38" fontId="5" fillId="0" borderId="65" xfId="48" applyFont="1" applyFill="1" applyBorder="1" applyAlignment="1" applyProtection="1">
      <alignment horizontal="center" vertical="center"/>
      <protection/>
    </xf>
    <xf numFmtId="38" fontId="5" fillId="0" borderId="66" xfId="48" applyFont="1" applyFill="1" applyBorder="1" applyAlignment="1" applyProtection="1">
      <alignment horizontal="center" vertical="center"/>
      <protection/>
    </xf>
    <xf numFmtId="38" fontId="5" fillId="0" borderId="64" xfId="48" applyFont="1" applyFill="1" applyBorder="1" applyAlignment="1" applyProtection="1">
      <alignment horizontal="center" vertical="center" wrapText="1"/>
      <protection/>
    </xf>
    <xf numFmtId="38" fontId="5" fillId="0" borderId="65" xfId="48" applyFont="1" applyFill="1" applyBorder="1" applyAlignment="1" applyProtection="1">
      <alignment horizontal="center" vertical="center" wrapText="1"/>
      <protection/>
    </xf>
    <xf numFmtId="38" fontId="5" fillId="0" borderId="66" xfId="48" applyFont="1" applyFill="1" applyBorder="1" applyAlignment="1" applyProtection="1">
      <alignment horizontal="center" vertical="center" wrapText="1"/>
      <protection/>
    </xf>
    <xf numFmtId="38" fontId="5" fillId="0" borderId="64" xfId="48" applyFont="1" applyFill="1" applyBorder="1" applyAlignment="1" applyProtection="1">
      <alignment horizontal="center" vertical="center" shrinkToFit="1"/>
      <protection/>
    </xf>
    <xf numFmtId="38" fontId="5" fillId="0" borderId="65" xfId="48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 shrinkToFit="1"/>
      <protection/>
    </xf>
    <xf numFmtId="38" fontId="5" fillId="0" borderId="28" xfId="48" applyFont="1" applyFill="1" applyBorder="1" applyAlignment="1" applyProtection="1">
      <alignment horizontal="center" vertical="center" shrinkToFit="1"/>
      <protection/>
    </xf>
    <xf numFmtId="38" fontId="5" fillId="0" borderId="29" xfId="48" applyFont="1" applyFill="1" applyBorder="1" applyAlignment="1" applyProtection="1">
      <alignment horizontal="center" vertical="center" shrinkToFit="1"/>
      <protection/>
    </xf>
    <xf numFmtId="38" fontId="5" fillId="0" borderId="73" xfId="48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Normal="8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3.5" customHeight="1"/>
  <cols>
    <col min="1" max="1" width="4.28125" style="23" customWidth="1"/>
    <col min="2" max="2" width="21.421875" style="23" customWidth="1"/>
    <col min="3" max="5" width="7.140625" style="20" customWidth="1"/>
    <col min="6" max="8" width="5.57421875" style="20" customWidth="1"/>
    <col min="9" max="11" width="5.00390625" style="20" customWidth="1"/>
    <col min="12" max="14" width="4.57421875" style="20" customWidth="1"/>
    <col min="15" max="17" width="6.57421875" style="152" customWidth="1"/>
    <col min="18" max="20" width="6.57421875" style="23" customWidth="1"/>
    <col min="21" max="16384" width="9.00390625" style="23" customWidth="1"/>
  </cols>
  <sheetData>
    <row r="1" spans="1:20" ht="19.5" customHeight="1" thickBot="1">
      <c r="A1" s="153" t="s">
        <v>0</v>
      </c>
      <c r="B1" s="19"/>
      <c r="F1" s="21"/>
      <c r="G1" s="21"/>
      <c r="H1" s="21"/>
      <c r="I1" s="21"/>
      <c r="J1" s="21"/>
      <c r="K1" s="21"/>
      <c r="L1" s="21"/>
      <c r="M1" s="21"/>
      <c r="N1" s="21"/>
      <c r="O1" s="148"/>
      <c r="P1" s="148"/>
      <c r="Q1" s="148"/>
      <c r="R1" s="21"/>
      <c r="S1" s="21"/>
      <c r="T1" s="22"/>
    </row>
    <row r="2" spans="1:20" ht="13.5" customHeight="1">
      <c r="A2" s="136" t="s">
        <v>1</v>
      </c>
      <c r="B2" s="137"/>
      <c r="C2" s="140" t="s">
        <v>2</v>
      </c>
      <c r="D2" s="141"/>
      <c r="E2" s="142"/>
      <c r="F2" s="143" t="s">
        <v>3</v>
      </c>
      <c r="G2" s="144"/>
      <c r="H2" s="145"/>
      <c r="I2" s="146" t="s">
        <v>4</v>
      </c>
      <c r="J2" s="147"/>
      <c r="K2" s="147"/>
      <c r="L2" s="135" t="s">
        <v>5</v>
      </c>
      <c r="M2" s="135"/>
      <c r="N2" s="135"/>
      <c r="O2" s="135" t="s">
        <v>6</v>
      </c>
      <c r="P2" s="135"/>
      <c r="Q2" s="135"/>
      <c r="R2" s="128" t="s">
        <v>7</v>
      </c>
      <c r="S2" s="129"/>
      <c r="T2" s="130"/>
    </row>
    <row r="3" spans="1:20" ht="13.5" customHeight="1" thickBot="1">
      <c r="A3" s="138"/>
      <c r="B3" s="139"/>
      <c r="C3" s="24" t="s">
        <v>8</v>
      </c>
      <c r="D3" s="25" t="s">
        <v>9</v>
      </c>
      <c r="E3" s="26" t="s">
        <v>10</v>
      </c>
      <c r="F3" s="27" t="s">
        <v>11</v>
      </c>
      <c r="G3" s="25" t="s">
        <v>9</v>
      </c>
      <c r="H3" s="28" t="s">
        <v>10</v>
      </c>
      <c r="I3" s="24" t="s">
        <v>11</v>
      </c>
      <c r="J3" s="25" t="s">
        <v>9</v>
      </c>
      <c r="K3" s="26" t="s">
        <v>10</v>
      </c>
      <c r="L3" s="24" t="s">
        <v>11</v>
      </c>
      <c r="M3" s="25" t="s">
        <v>9</v>
      </c>
      <c r="N3" s="26" t="s">
        <v>10</v>
      </c>
      <c r="O3" s="149" t="s">
        <v>11</v>
      </c>
      <c r="P3" s="150" t="s">
        <v>9</v>
      </c>
      <c r="Q3" s="151" t="s">
        <v>10</v>
      </c>
      <c r="R3" s="29" t="s">
        <v>11</v>
      </c>
      <c r="S3" s="30" t="s">
        <v>9</v>
      </c>
      <c r="T3" s="31" t="s">
        <v>10</v>
      </c>
    </row>
    <row r="4" spans="1:20" ht="13.5" customHeight="1">
      <c r="A4" s="32">
        <v>1</v>
      </c>
      <c r="B4" s="1" t="s">
        <v>12</v>
      </c>
      <c r="C4" s="3">
        <v>851</v>
      </c>
      <c r="D4" s="4">
        <v>1010</v>
      </c>
      <c r="E4" s="1">
        <f>C4+D4</f>
        <v>1861</v>
      </c>
      <c r="F4" s="3">
        <v>356</v>
      </c>
      <c r="G4" s="4">
        <v>424</v>
      </c>
      <c r="H4" s="2">
        <f>F4+G4</f>
        <v>780</v>
      </c>
      <c r="I4" s="3">
        <v>124</v>
      </c>
      <c r="J4" s="4">
        <v>170</v>
      </c>
      <c r="K4" s="5">
        <f>I4+J4</f>
        <v>294</v>
      </c>
      <c r="L4" s="3">
        <v>4</v>
      </c>
      <c r="M4" s="4">
        <v>2</v>
      </c>
      <c r="N4" s="6">
        <f>L4+M4</f>
        <v>6</v>
      </c>
      <c r="O4" s="3">
        <f aca="true" t="shared" si="0" ref="O4:P35">F4+I4+L4</f>
        <v>484</v>
      </c>
      <c r="P4" s="4">
        <f t="shared" si="0"/>
        <v>596</v>
      </c>
      <c r="Q4" s="6">
        <f>O4+P4</f>
        <v>1080</v>
      </c>
      <c r="R4" s="33">
        <f aca="true" t="shared" si="1" ref="R4:T35">O4/C4*100</f>
        <v>56.874265569917746</v>
      </c>
      <c r="S4" s="34">
        <f t="shared" si="1"/>
        <v>59.009900990099005</v>
      </c>
      <c r="T4" s="35">
        <f t="shared" si="1"/>
        <v>58.033315421816226</v>
      </c>
    </row>
    <row r="5" spans="1:20" ht="13.5" customHeight="1">
      <c r="A5" s="36">
        <v>2</v>
      </c>
      <c r="B5" s="7" t="s">
        <v>13</v>
      </c>
      <c r="C5" s="9">
        <v>1460</v>
      </c>
      <c r="D5" s="10">
        <v>1754</v>
      </c>
      <c r="E5" s="7">
        <f aca="true" t="shared" si="2" ref="E5:E45">C5+D5</f>
        <v>3214</v>
      </c>
      <c r="F5" s="9">
        <v>434</v>
      </c>
      <c r="G5" s="10">
        <v>515</v>
      </c>
      <c r="H5" s="8">
        <f aca="true" t="shared" si="3" ref="H5:H45">F5+G5</f>
        <v>949</v>
      </c>
      <c r="I5" s="9">
        <v>323</v>
      </c>
      <c r="J5" s="10">
        <v>403</v>
      </c>
      <c r="K5" s="11">
        <f aca="true" t="shared" si="4" ref="K5:K45">I5+J5</f>
        <v>726</v>
      </c>
      <c r="L5" s="9">
        <v>13</v>
      </c>
      <c r="M5" s="10">
        <v>9</v>
      </c>
      <c r="N5" s="12">
        <f aca="true" t="shared" si="5" ref="N5:N45">L5+M5</f>
        <v>22</v>
      </c>
      <c r="O5" s="9">
        <f t="shared" si="0"/>
        <v>770</v>
      </c>
      <c r="P5" s="10">
        <f t="shared" si="0"/>
        <v>927</v>
      </c>
      <c r="Q5" s="12">
        <f aca="true" t="shared" si="6" ref="Q5:Q45">O5+P5</f>
        <v>1697</v>
      </c>
      <c r="R5" s="37">
        <f t="shared" si="1"/>
        <v>52.73972602739726</v>
      </c>
      <c r="S5" s="38">
        <f t="shared" si="1"/>
        <v>52.85062713797035</v>
      </c>
      <c r="T5" s="39">
        <f t="shared" si="1"/>
        <v>52.800248911014315</v>
      </c>
    </row>
    <row r="6" spans="1:20" ht="13.5" customHeight="1">
      <c r="A6" s="36">
        <v>3</v>
      </c>
      <c r="B6" s="7" t="s">
        <v>14</v>
      </c>
      <c r="C6" s="9">
        <v>913</v>
      </c>
      <c r="D6" s="10">
        <v>1180</v>
      </c>
      <c r="E6" s="7">
        <f t="shared" si="2"/>
        <v>2093</v>
      </c>
      <c r="F6" s="9">
        <v>370</v>
      </c>
      <c r="G6" s="10">
        <v>449</v>
      </c>
      <c r="H6" s="8">
        <f t="shared" si="3"/>
        <v>819</v>
      </c>
      <c r="I6" s="9">
        <v>146</v>
      </c>
      <c r="J6" s="10">
        <v>237</v>
      </c>
      <c r="K6" s="11">
        <f t="shared" si="4"/>
        <v>383</v>
      </c>
      <c r="L6" s="9">
        <v>3</v>
      </c>
      <c r="M6" s="10">
        <v>7</v>
      </c>
      <c r="N6" s="12">
        <f t="shared" si="5"/>
        <v>10</v>
      </c>
      <c r="O6" s="9">
        <f t="shared" si="0"/>
        <v>519</v>
      </c>
      <c r="P6" s="10">
        <f t="shared" si="0"/>
        <v>693</v>
      </c>
      <c r="Q6" s="12">
        <f t="shared" si="6"/>
        <v>1212</v>
      </c>
      <c r="R6" s="37">
        <f t="shared" si="1"/>
        <v>56.84556407447974</v>
      </c>
      <c r="S6" s="38">
        <f t="shared" si="1"/>
        <v>58.728813559322035</v>
      </c>
      <c r="T6" s="39">
        <f t="shared" si="1"/>
        <v>57.90731008122313</v>
      </c>
    </row>
    <row r="7" spans="1:20" ht="13.5" customHeight="1">
      <c r="A7" s="36">
        <v>4</v>
      </c>
      <c r="B7" s="7" t="s">
        <v>15</v>
      </c>
      <c r="C7" s="9">
        <v>1524</v>
      </c>
      <c r="D7" s="10">
        <v>1890</v>
      </c>
      <c r="E7" s="7">
        <f t="shared" si="2"/>
        <v>3414</v>
      </c>
      <c r="F7" s="9">
        <v>585</v>
      </c>
      <c r="G7" s="10">
        <v>669</v>
      </c>
      <c r="H7" s="8">
        <f t="shared" si="3"/>
        <v>1254</v>
      </c>
      <c r="I7" s="9">
        <v>176</v>
      </c>
      <c r="J7" s="10">
        <v>269</v>
      </c>
      <c r="K7" s="11">
        <f t="shared" si="4"/>
        <v>445</v>
      </c>
      <c r="L7" s="9">
        <v>6</v>
      </c>
      <c r="M7" s="10">
        <v>14</v>
      </c>
      <c r="N7" s="12">
        <f t="shared" si="5"/>
        <v>20</v>
      </c>
      <c r="O7" s="9">
        <f t="shared" si="0"/>
        <v>767</v>
      </c>
      <c r="P7" s="10">
        <f t="shared" si="0"/>
        <v>952</v>
      </c>
      <c r="Q7" s="12">
        <f t="shared" si="6"/>
        <v>1719</v>
      </c>
      <c r="R7" s="37">
        <f t="shared" si="1"/>
        <v>50.328083989501316</v>
      </c>
      <c r="S7" s="38">
        <f t="shared" si="1"/>
        <v>50.37037037037037</v>
      </c>
      <c r="T7" s="39">
        <f t="shared" si="1"/>
        <v>50.35149384885764</v>
      </c>
    </row>
    <row r="8" spans="1:20" ht="13.5" customHeight="1">
      <c r="A8" s="40">
        <v>5</v>
      </c>
      <c r="B8" s="41" t="s">
        <v>16</v>
      </c>
      <c r="C8" s="42">
        <v>3489</v>
      </c>
      <c r="D8" s="43">
        <v>3895</v>
      </c>
      <c r="E8" s="41">
        <f t="shared" si="2"/>
        <v>7384</v>
      </c>
      <c r="F8" s="42">
        <v>1014</v>
      </c>
      <c r="G8" s="43">
        <v>1077</v>
      </c>
      <c r="H8" s="44">
        <f t="shared" si="3"/>
        <v>2091</v>
      </c>
      <c r="I8" s="42">
        <v>447</v>
      </c>
      <c r="J8" s="43">
        <v>641</v>
      </c>
      <c r="K8" s="45">
        <f t="shared" si="4"/>
        <v>1088</v>
      </c>
      <c r="L8" s="42">
        <v>11</v>
      </c>
      <c r="M8" s="43">
        <v>10</v>
      </c>
      <c r="N8" s="46">
        <f t="shared" si="5"/>
        <v>21</v>
      </c>
      <c r="O8" s="42">
        <f t="shared" si="0"/>
        <v>1472</v>
      </c>
      <c r="P8" s="43">
        <f t="shared" si="0"/>
        <v>1728</v>
      </c>
      <c r="Q8" s="46">
        <f t="shared" si="6"/>
        <v>3200</v>
      </c>
      <c r="R8" s="47">
        <f t="shared" si="1"/>
        <v>42.18973918028088</v>
      </c>
      <c r="S8" s="48">
        <f t="shared" si="1"/>
        <v>44.36456996148909</v>
      </c>
      <c r="T8" s="49">
        <f t="shared" si="1"/>
        <v>43.33694474539545</v>
      </c>
    </row>
    <row r="9" spans="1:20" ht="13.5" customHeight="1">
      <c r="A9" s="50">
        <v>6</v>
      </c>
      <c r="B9" s="51" t="s">
        <v>17</v>
      </c>
      <c r="C9" s="52">
        <v>2846</v>
      </c>
      <c r="D9" s="53">
        <v>3216</v>
      </c>
      <c r="E9" s="51">
        <f t="shared" si="2"/>
        <v>6062</v>
      </c>
      <c r="F9" s="52">
        <v>825</v>
      </c>
      <c r="G9" s="53">
        <v>896</v>
      </c>
      <c r="H9" s="54">
        <f t="shared" si="3"/>
        <v>1721</v>
      </c>
      <c r="I9" s="52">
        <v>403</v>
      </c>
      <c r="J9" s="53">
        <v>598</v>
      </c>
      <c r="K9" s="55">
        <f t="shared" si="4"/>
        <v>1001</v>
      </c>
      <c r="L9" s="52">
        <v>16</v>
      </c>
      <c r="M9" s="53">
        <v>21</v>
      </c>
      <c r="N9" s="56">
        <f t="shared" si="5"/>
        <v>37</v>
      </c>
      <c r="O9" s="52">
        <f t="shared" si="0"/>
        <v>1244</v>
      </c>
      <c r="P9" s="53">
        <f t="shared" si="0"/>
        <v>1515</v>
      </c>
      <c r="Q9" s="56">
        <f t="shared" si="6"/>
        <v>2759</v>
      </c>
      <c r="R9" s="57">
        <f t="shared" si="1"/>
        <v>43.710470836261415</v>
      </c>
      <c r="S9" s="58">
        <f t="shared" si="1"/>
        <v>47.10820895522388</v>
      </c>
      <c r="T9" s="59">
        <f t="shared" si="1"/>
        <v>45.51303200263939</v>
      </c>
    </row>
    <row r="10" spans="1:20" ht="13.5" customHeight="1">
      <c r="A10" s="36">
        <v>7</v>
      </c>
      <c r="B10" s="7" t="s">
        <v>18</v>
      </c>
      <c r="C10" s="9">
        <v>1284</v>
      </c>
      <c r="D10" s="10">
        <v>1396</v>
      </c>
      <c r="E10" s="7">
        <f t="shared" si="2"/>
        <v>2680</v>
      </c>
      <c r="F10" s="9">
        <v>416</v>
      </c>
      <c r="G10" s="10">
        <v>474</v>
      </c>
      <c r="H10" s="8">
        <f t="shared" si="3"/>
        <v>890</v>
      </c>
      <c r="I10" s="9">
        <v>112</v>
      </c>
      <c r="J10" s="10">
        <v>167</v>
      </c>
      <c r="K10" s="11">
        <f t="shared" si="4"/>
        <v>279</v>
      </c>
      <c r="L10" s="9">
        <v>5</v>
      </c>
      <c r="M10" s="10">
        <v>7</v>
      </c>
      <c r="N10" s="12">
        <f t="shared" si="5"/>
        <v>12</v>
      </c>
      <c r="O10" s="9">
        <f t="shared" si="0"/>
        <v>533</v>
      </c>
      <c r="P10" s="10">
        <f t="shared" si="0"/>
        <v>648</v>
      </c>
      <c r="Q10" s="12">
        <f t="shared" si="6"/>
        <v>1181</v>
      </c>
      <c r="R10" s="37">
        <f t="shared" si="1"/>
        <v>41.51090342679128</v>
      </c>
      <c r="S10" s="38">
        <f t="shared" si="1"/>
        <v>46.41833810888252</v>
      </c>
      <c r="T10" s="39">
        <f t="shared" si="1"/>
        <v>44.06716417910448</v>
      </c>
    </row>
    <row r="11" spans="1:20" ht="13.5" customHeight="1">
      <c r="A11" s="36">
        <v>8</v>
      </c>
      <c r="B11" s="7" t="s">
        <v>19</v>
      </c>
      <c r="C11" s="9">
        <v>1188</v>
      </c>
      <c r="D11" s="10">
        <v>1354</v>
      </c>
      <c r="E11" s="7">
        <f t="shared" si="2"/>
        <v>2542</v>
      </c>
      <c r="F11" s="9">
        <v>386</v>
      </c>
      <c r="G11" s="10">
        <v>442</v>
      </c>
      <c r="H11" s="8">
        <f t="shared" si="3"/>
        <v>828</v>
      </c>
      <c r="I11" s="9">
        <v>152</v>
      </c>
      <c r="J11" s="10">
        <v>228</v>
      </c>
      <c r="K11" s="11">
        <f t="shared" si="4"/>
        <v>380</v>
      </c>
      <c r="L11" s="9">
        <v>3</v>
      </c>
      <c r="M11" s="10">
        <v>3</v>
      </c>
      <c r="N11" s="12">
        <f t="shared" si="5"/>
        <v>6</v>
      </c>
      <c r="O11" s="9">
        <f t="shared" si="0"/>
        <v>541</v>
      </c>
      <c r="P11" s="10">
        <f t="shared" si="0"/>
        <v>673</v>
      </c>
      <c r="Q11" s="12">
        <f t="shared" si="6"/>
        <v>1214</v>
      </c>
      <c r="R11" s="37">
        <f t="shared" si="1"/>
        <v>45.53872053872054</v>
      </c>
      <c r="S11" s="38">
        <f t="shared" si="1"/>
        <v>49.70457902511078</v>
      </c>
      <c r="T11" s="39">
        <f t="shared" si="1"/>
        <v>47.75767112509835</v>
      </c>
    </row>
    <row r="12" spans="1:20" ht="13.5" customHeight="1">
      <c r="A12" s="36">
        <v>9</v>
      </c>
      <c r="B12" s="7" t="s">
        <v>20</v>
      </c>
      <c r="C12" s="9">
        <v>1451</v>
      </c>
      <c r="D12" s="10">
        <v>1724</v>
      </c>
      <c r="E12" s="7">
        <f t="shared" si="2"/>
        <v>3175</v>
      </c>
      <c r="F12" s="9">
        <v>484</v>
      </c>
      <c r="G12" s="10">
        <v>566</v>
      </c>
      <c r="H12" s="8">
        <f t="shared" si="3"/>
        <v>1050</v>
      </c>
      <c r="I12" s="9">
        <v>188</v>
      </c>
      <c r="J12" s="10">
        <v>262</v>
      </c>
      <c r="K12" s="11">
        <f t="shared" si="4"/>
        <v>450</v>
      </c>
      <c r="L12" s="9">
        <v>5</v>
      </c>
      <c r="M12" s="10">
        <v>8</v>
      </c>
      <c r="N12" s="12">
        <f t="shared" si="5"/>
        <v>13</v>
      </c>
      <c r="O12" s="9">
        <f t="shared" si="0"/>
        <v>677</v>
      </c>
      <c r="P12" s="10">
        <f t="shared" si="0"/>
        <v>836</v>
      </c>
      <c r="Q12" s="12">
        <f t="shared" si="6"/>
        <v>1513</v>
      </c>
      <c r="R12" s="37">
        <f t="shared" si="1"/>
        <v>46.65747760165403</v>
      </c>
      <c r="S12" s="38">
        <f t="shared" si="1"/>
        <v>48.49187935034803</v>
      </c>
      <c r="T12" s="39">
        <f t="shared" si="1"/>
        <v>47.653543307086615</v>
      </c>
    </row>
    <row r="13" spans="1:20" ht="13.5" customHeight="1">
      <c r="A13" s="40">
        <v>10</v>
      </c>
      <c r="B13" s="41" t="s">
        <v>21</v>
      </c>
      <c r="C13" s="42">
        <v>1041</v>
      </c>
      <c r="D13" s="43">
        <v>1271</v>
      </c>
      <c r="E13" s="41">
        <f t="shared" si="2"/>
        <v>2312</v>
      </c>
      <c r="F13" s="42">
        <v>371</v>
      </c>
      <c r="G13" s="43">
        <v>491</v>
      </c>
      <c r="H13" s="44">
        <f t="shared" si="3"/>
        <v>862</v>
      </c>
      <c r="I13" s="42">
        <v>150</v>
      </c>
      <c r="J13" s="43">
        <v>191</v>
      </c>
      <c r="K13" s="45">
        <f t="shared" si="4"/>
        <v>341</v>
      </c>
      <c r="L13" s="42">
        <v>4</v>
      </c>
      <c r="M13" s="43">
        <v>3</v>
      </c>
      <c r="N13" s="46">
        <f t="shared" si="5"/>
        <v>7</v>
      </c>
      <c r="O13" s="42">
        <f t="shared" si="0"/>
        <v>525</v>
      </c>
      <c r="P13" s="43">
        <f t="shared" si="0"/>
        <v>685</v>
      </c>
      <c r="Q13" s="46">
        <f t="shared" si="6"/>
        <v>1210</v>
      </c>
      <c r="R13" s="47">
        <f t="shared" si="1"/>
        <v>50.43227665706051</v>
      </c>
      <c r="S13" s="48">
        <f t="shared" si="1"/>
        <v>53.89457120377655</v>
      </c>
      <c r="T13" s="49">
        <f t="shared" si="1"/>
        <v>52.3356401384083</v>
      </c>
    </row>
    <row r="14" spans="1:20" ht="13.5" customHeight="1">
      <c r="A14" s="50">
        <v>11</v>
      </c>
      <c r="B14" s="51" t="s">
        <v>22</v>
      </c>
      <c r="C14" s="52">
        <v>930</v>
      </c>
      <c r="D14" s="53">
        <v>1013</v>
      </c>
      <c r="E14" s="51">
        <f t="shared" si="2"/>
        <v>1943</v>
      </c>
      <c r="F14" s="52">
        <v>337</v>
      </c>
      <c r="G14" s="53">
        <v>376</v>
      </c>
      <c r="H14" s="54">
        <f t="shared" si="3"/>
        <v>713</v>
      </c>
      <c r="I14" s="52">
        <v>90</v>
      </c>
      <c r="J14" s="53">
        <v>110</v>
      </c>
      <c r="K14" s="55">
        <f t="shared" si="4"/>
        <v>200</v>
      </c>
      <c r="L14" s="52">
        <v>1</v>
      </c>
      <c r="M14" s="53">
        <v>1</v>
      </c>
      <c r="N14" s="56">
        <f t="shared" si="5"/>
        <v>2</v>
      </c>
      <c r="O14" s="52">
        <f t="shared" si="0"/>
        <v>428</v>
      </c>
      <c r="P14" s="53">
        <f t="shared" si="0"/>
        <v>487</v>
      </c>
      <c r="Q14" s="56">
        <f t="shared" si="6"/>
        <v>915</v>
      </c>
      <c r="R14" s="57">
        <f t="shared" si="1"/>
        <v>46.02150537634409</v>
      </c>
      <c r="S14" s="58">
        <f t="shared" si="1"/>
        <v>48.07502467917078</v>
      </c>
      <c r="T14" s="59">
        <f t="shared" si="1"/>
        <v>47.09212557900154</v>
      </c>
    </row>
    <row r="15" spans="1:20" ht="13.5" customHeight="1">
      <c r="A15" s="36">
        <v>12</v>
      </c>
      <c r="B15" s="7" t="s">
        <v>23</v>
      </c>
      <c r="C15" s="9">
        <v>2528</v>
      </c>
      <c r="D15" s="10">
        <v>2899</v>
      </c>
      <c r="E15" s="7">
        <f t="shared" si="2"/>
        <v>5427</v>
      </c>
      <c r="F15" s="9">
        <v>813</v>
      </c>
      <c r="G15" s="10">
        <v>856</v>
      </c>
      <c r="H15" s="8">
        <f t="shared" si="3"/>
        <v>1669</v>
      </c>
      <c r="I15" s="9">
        <v>310</v>
      </c>
      <c r="J15" s="10">
        <v>485</v>
      </c>
      <c r="K15" s="11">
        <f t="shared" si="4"/>
        <v>795</v>
      </c>
      <c r="L15" s="9">
        <v>7</v>
      </c>
      <c r="M15" s="10">
        <v>6</v>
      </c>
      <c r="N15" s="12">
        <f t="shared" si="5"/>
        <v>13</v>
      </c>
      <c r="O15" s="9">
        <f t="shared" si="0"/>
        <v>1130</v>
      </c>
      <c r="P15" s="10">
        <f t="shared" si="0"/>
        <v>1347</v>
      </c>
      <c r="Q15" s="12">
        <f t="shared" si="6"/>
        <v>2477</v>
      </c>
      <c r="R15" s="37">
        <f t="shared" si="1"/>
        <v>44.699367088607595</v>
      </c>
      <c r="S15" s="38">
        <f t="shared" si="1"/>
        <v>46.464298033804766</v>
      </c>
      <c r="T15" s="39">
        <f t="shared" si="1"/>
        <v>45.64215957250783</v>
      </c>
    </row>
    <row r="16" spans="1:20" ht="13.5" customHeight="1">
      <c r="A16" s="36">
        <v>13</v>
      </c>
      <c r="B16" s="7" t="s">
        <v>24</v>
      </c>
      <c r="C16" s="9">
        <v>1041</v>
      </c>
      <c r="D16" s="10">
        <v>1111</v>
      </c>
      <c r="E16" s="7">
        <f t="shared" si="2"/>
        <v>2152</v>
      </c>
      <c r="F16" s="9">
        <v>363</v>
      </c>
      <c r="G16" s="10">
        <v>394</v>
      </c>
      <c r="H16" s="8">
        <f t="shared" si="3"/>
        <v>757</v>
      </c>
      <c r="I16" s="9">
        <v>109</v>
      </c>
      <c r="J16" s="10">
        <v>130</v>
      </c>
      <c r="K16" s="11">
        <f t="shared" si="4"/>
        <v>239</v>
      </c>
      <c r="L16" s="9">
        <v>7</v>
      </c>
      <c r="M16" s="10">
        <v>8</v>
      </c>
      <c r="N16" s="12">
        <f t="shared" si="5"/>
        <v>15</v>
      </c>
      <c r="O16" s="9">
        <f t="shared" si="0"/>
        <v>479</v>
      </c>
      <c r="P16" s="10">
        <f t="shared" si="0"/>
        <v>532</v>
      </c>
      <c r="Q16" s="12">
        <f t="shared" si="6"/>
        <v>1011</v>
      </c>
      <c r="R16" s="37">
        <f t="shared" si="1"/>
        <v>46.01344860710855</v>
      </c>
      <c r="S16" s="38">
        <f t="shared" si="1"/>
        <v>47.88478847884788</v>
      </c>
      <c r="T16" s="39">
        <f t="shared" si="1"/>
        <v>46.979553903345725</v>
      </c>
    </row>
    <row r="17" spans="1:20" ht="13.5" customHeight="1">
      <c r="A17" s="36">
        <v>14</v>
      </c>
      <c r="B17" s="7" t="s">
        <v>25</v>
      </c>
      <c r="C17" s="9">
        <v>623</v>
      </c>
      <c r="D17" s="10">
        <v>635</v>
      </c>
      <c r="E17" s="7">
        <f t="shared" si="2"/>
        <v>1258</v>
      </c>
      <c r="F17" s="9">
        <v>225</v>
      </c>
      <c r="G17" s="10">
        <v>238</v>
      </c>
      <c r="H17" s="8">
        <f t="shared" si="3"/>
        <v>463</v>
      </c>
      <c r="I17" s="9">
        <v>41</v>
      </c>
      <c r="J17" s="10">
        <v>72</v>
      </c>
      <c r="K17" s="11">
        <f t="shared" si="4"/>
        <v>113</v>
      </c>
      <c r="L17" s="9">
        <v>2</v>
      </c>
      <c r="M17" s="10">
        <v>3</v>
      </c>
      <c r="N17" s="12">
        <f t="shared" si="5"/>
        <v>5</v>
      </c>
      <c r="O17" s="9">
        <f t="shared" si="0"/>
        <v>268</v>
      </c>
      <c r="P17" s="10">
        <f t="shared" si="0"/>
        <v>313</v>
      </c>
      <c r="Q17" s="12">
        <f t="shared" si="6"/>
        <v>581</v>
      </c>
      <c r="R17" s="37">
        <f t="shared" si="1"/>
        <v>43.01765650080257</v>
      </c>
      <c r="S17" s="38">
        <f t="shared" si="1"/>
        <v>49.29133858267716</v>
      </c>
      <c r="T17" s="39">
        <f t="shared" si="1"/>
        <v>46.184419713831474</v>
      </c>
    </row>
    <row r="18" spans="1:20" ht="13.5" customHeight="1">
      <c r="A18" s="40">
        <v>15</v>
      </c>
      <c r="B18" s="41" t="s">
        <v>26</v>
      </c>
      <c r="C18" s="42">
        <v>1826</v>
      </c>
      <c r="D18" s="43">
        <v>2027</v>
      </c>
      <c r="E18" s="41">
        <f t="shared" si="2"/>
        <v>3853</v>
      </c>
      <c r="F18" s="42">
        <v>516</v>
      </c>
      <c r="G18" s="43">
        <v>554</v>
      </c>
      <c r="H18" s="44">
        <f t="shared" si="3"/>
        <v>1070</v>
      </c>
      <c r="I18" s="42">
        <v>201</v>
      </c>
      <c r="J18" s="43">
        <v>286</v>
      </c>
      <c r="K18" s="45">
        <f t="shared" si="4"/>
        <v>487</v>
      </c>
      <c r="L18" s="42">
        <v>1</v>
      </c>
      <c r="M18" s="43">
        <v>5</v>
      </c>
      <c r="N18" s="46">
        <f t="shared" si="5"/>
        <v>6</v>
      </c>
      <c r="O18" s="42">
        <f t="shared" si="0"/>
        <v>718</v>
      </c>
      <c r="P18" s="43">
        <f t="shared" si="0"/>
        <v>845</v>
      </c>
      <c r="Q18" s="46">
        <f t="shared" si="6"/>
        <v>1563</v>
      </c>
      <c r="R18" s="47">
        <f t="shared" si="1"/>
        <v>39.32092004381161</v>
      </c>
      <c r="S18" s="48">
        <f t="shared" si="1"/>
        <v>41.68722249629995</v>
      </c>
      <c r="T18" s="49">
        <f t="shared" si="1"/>
        <v>40.56579288865819</v>
      </c>
    </row>
    <row r="19" spans="1:20" ht="13.5" customHeight="1">
      <c r="A19" s="50">
        <v>16</v>
      </c>
      <c r="B19" s="51" t="s">
        <v>27</v>
      </c>
      <c r="C19" s="52">
        <v>3191</v>
      </c>
      <c r="D19" s="53">
        <v>3659</v>
      </c>
      <c r="E19" s="51">
        <f t="shared" si="2"/>
        <v>6850</v>
      </c>
      <c r="F19" s="52">
        <v>1036</v>
      </c>
      <c r="G19" s="53">
        <v>1114</v>
      </c>
      <c r="H19" s="54">
        <f t="shared" si="3"/>
        <v>2150</v>
      </c>
      <c r="I19" s="52">
        <v>377</v>
      </c>
      <c r="J19" s="53">
        <v>528</v>
      </c>
      <c r="K19" s="55">
        <f t="shared" si="4"/>
        <v>905</v>
      </c>
      <c r="L19" s="52">
        <v>10</v>
      </c>
      <c r="M19" s="53">
        <v>11</v>
      </c>
      <c r="N19" s="56">
        <f t="shared" si="5"/>
        <v>21</v>
      </c>
      <c r="O19" s="52">
        <f t="shared" si="0"/>
        <v>1423</v>
      </c>
      <c r="P19" s="53">
        <f t="shared" si="0"/>
        <v>1653</v>
      </c>
      <c r="Q19" s="56">
        <f t="shared" si="6"/>
        <v>3076</v>
      </c>
      <c r="R19" s="57">
        <f t="shared" si="1"/>
        <v>44.59417110623629</v>
      </c>
      <c r="S19" s="58">
        <f t="shared" si="1"/>
        <v>45.176277671494944</v>
      </c>
      <c r="T19" s="59">
        <f t="shared" si="1"/>
        <v>44.90510948905109</v>
      </c>
    </row>
    <row r="20" spans="1:20" ht="13.5" customHeight="1">
      <c r="A20" s="36">
        <v>17</v>
      </c>
      <c r="B20" s="7" t="s">
        <v>28</v>
      </c>
      <c r="C20" s="9">
        <v>2764</v>
      </c>
      <c r="D20" s="10">
        <v>2871</v>
      </c>
      <c r="E20" s="7">
        <f t="shared" si="2"/>
        <v>5635</v>
      </c>
      <c r="F20" s="9">
        <v>844</v>
      </c>
      <c r="G20" s="10">
        <v>853</v>
      </c>
      <c r="H20" s="8">
        <f t="shared" si="3"/>
        <v>1697</v>
      </c>
      <c r="I20" s="9">
        <v>306</v>
      </c>
      <c r="J20" s="10">
        <v>384</v>
      </c>
      <c r="K20" s="11">
        <f t="shared" si="4"/>
        <v>690</v>
      </c>
      <c r="L20" s="9">
        <v>6</v>
      </c>
      <c r="M20" s="10">
        <v>12</v>
      </c>
      <c r="N20" s="12">
        <f t="shared" si="5"/>
        <v>18</v>
      </c>
      <c r="O20" s="9">
        <f t="shared" si="0"/>
        <v>1156</v>
      </c>
      <c r="P20" s="10">
        <f t="shared" si="0"/>
        <v>1249</v>
      </c>
      <c r="Q20" s="12">
        <f t="shared" si="6"/>
        <v>2405</v>
      </c>
      <c r="R20" s="37">
        <f t="shared" si="1"/>
        <v>41.823444283646886</v>
      </c>
      <c r="S20" s="38">
        <f t="shared" si="1"/>
        <v>43.50400557297109</v>
      </c>
      <c r="T20" s="39">
        <f t="shared" si="1"/>
        <v>42.67968056787932</v>
      </c>
    </row>
    <row r="21" spans="1:20" ht="13.5" customHeight="1">
      <c r="A21" s="36">
        <v>18</v>
      </c>
      <c r="B21" s="7" t="s">
        <v>29</v>
      </c>
      <c r="C21" s="9">
        <v>1477</v>
      </c>
      <c r="D21" s="10">
        <v>1582</v>
      </c>
      <c r="E21" s="7">
        <f t="shared" si="2"/>
        <v>3059</v>
      </c>
      <c r="F21" s="9">
        <v>583</v>
      </c>
      <c r="G21" s="10">
        <v>620</v>
      </c>
      <c r="H21" s="8">
        <f t="shared" si="3"/>
        <v>1203</v>
      </c>
      <c r="I21" s="9">
        <v>150</v>
      </c>
      <c r="J21" s="10">
        <v>205</v>
      </c>
      <c r="K21" s="11">
        <f t="shared" si="4"/>
        <v>355</v>
      </c>
      <c r="L21" s="9">
        <v>7</v>
      </c>
      <c r="M21" s="10">
        <v>8</v>
      </c>
      <c r="N21" s="12">
        <f t="shared" si="5"/>
        <v>15</v>
      </c>
      <c r="O21" s="9">
        <f t="shared" si="0"/>
        <v>740</v>
      </c>
      <c r="P21" s="10">
        <f t="shared" si="0"/>
        <v>833</v>
      </c>
      <c r="Q21" s="12">
        <f t="shared" si="6"/>
        <v>1573</v>
      </c>
      <c r="R21" s="37">
        <f t="shared" si="1"/>
        <v>50.10155721056195</v>
      </c>
      <c r="S21" s="38">
        <f t="shared" si="1"/>
        <v>52.654867256637175</v>
      </c>
      <c r="T21" s="39">
        <f t="shared" si="1"/>
        <v>51.422033344230144</v>
      </c>
    </row>
    <row r="22" spans="1:20" ht="13.5" customHeight="1">
      <c r="A22" s="36">
        <v>19</v>
      </c>
      <c r="B22" s="7" t="s">
        <v>30</v>
      </c>
      <c r="C22" s="9">
        <v>381</v>
      </c>
      <c r="D22" s="10">
        <v>423</v>
      </c>
      <c r="E22" s="7">
        <f t="shared" si="2"/>
        <v>804</v>
      </c>
      <c r="F22" s="9">
        <v>165</v>
      </c>
      <c r="G22" s="10">
        <v>168</v>
      </c>
      <c r="H22" s="8">
        <f t="shared" si="3"/>
        <v>333</v>
      </c>
      <c r="I22" s="9">
        <v>36</v>
      </c>
      <c r="J22" s="10">
        <v>54</v>
      </c>
      <c r="K22" s="11">
        <f t="shared" si="4"/>
        <v>90</v>
      </c>
      <c r="L22" s="9">
        <v>1</v>
      </c>
      <c r="M22" s="10">
        <v>1</v>
      </c>
      <c r="N22" s="12">
        <f t="shared" si="5"/>
        <v>2</v>
      </c>
      <c r="O22" s="9">
        <f t="shared" si="0"/>
        <v>202</v>
      </c>
      <c r="P22" s="10">
        <f t="shared" si="0"/>
        <v>223</v>
      </c>
      <c r="Q22" s="12">
        <f t="shared" si="6"/>
        <v>425</v>
      </c>
      <c r="R22" s="37">
        <f t="shared" si="1"/>
        <v>53.018372703412076</v>
      </c>
      <c r="S22" s="38">
        <f t="shared" si="1"/>
        <v>52.71867612293144</v>
      </c>
      <c r="T22" s="39">
        <f t="shared" si="1"/>
        <v>52.86069651741293</v>
      </c>
    </row>
    <row r="23" spans="1:20" ht="13.5" customHeight="1">
      <c r="A23" s="40">
        <v>20</v>
      </c>
      <c r="B23" s="41" t="s">
        <v>31</v>
      </c>
      <c r="C23" s="42">
        <v>884</v>
      </c>
      <c r="D23" s="43">
        <v>924</v>
      </c>
      <c r="E23" s="41">
        <f t="shared" si="2"/>
        <v>1808</v>
      </c>
      <c r="F23" s="42">
        <v>289</v>
      </c>
      <c r="G23" s="43">
        <v>330</v>
      </c>
      <c r="H23" s="44">
        <f t="shared" si="3"/>
        <v>619</v>
      </c>
      <c r="I23" s="42">
        <v>79</v>
      </c>
      <c r="J23" s="43">
        <v>104</v>
      </c>
      <c r="K23" s="45">
        <f t="shared" si="4"/>
        <v>183</v>
      </c>
      <c r="L23" s="42">
        <v>4</v>
      </c>
      <c r="M23" s="43">
        <v>4</v>
      </c>
      <c r="N23" s="46">
        <f t="shared" si="5"/>
        <v>8</v>
      </c>
      <c r="O23" s="42">
        <f t="shared" si="0"/>
        <v>372</v>
      </c>
      <c r="P23" s="43">
        <f t="shared" si="0"/>
        <v>438</v>
      </c>
      <c r="Q23" s="46">
        <f t="shared" si="6"/>
        <v>810</v>
      </c>
      <c r="R23" s="47">
        <f t="shared" si="1"/>
        <v>42.081447963800905</v>
      </c>
      <c r="S23" s="48">
        <f t="shared" si="1"/>
        <v>47.4025974025974</v>
      </c>
      <c r="T23" s="49">
        <f t="shared" si="1"/>
        <v>44.80088495575221</v>
      </c>
    </row>
    <row r="24" spans="1:20" ht="13.5" customHeight="1">
      <c r="A24" s="50">
        <v>21</v>
      </c>
      <c r="B24" s="51" t="s">
        <v>32</v>
      </c>
      <c r="C24" s="52">
        <v>1016</v>
      </c>
      <c r="D24" s="53">
        <v>1118</v>
      </c>
      <c r="E24" s="51">
        <f t="shared" si="2"/>
        <v>2134</v>
      </c>
      <c r="F24" s="52">
        <v>396</v>
      </c>
      <c r="G24" s="53">
        <v>383</v>
      </c>
      <c r="H24" s="54">
        <f t="shared" si="3"/>
        <v>779</v>
      </c>
      <c r="I24" s="52">
        <v>184</v>
      </c>
      <c r="J24" s="53">
        <v>299</v>
      </c>
      <c r="K24" s="55">
        <f t="shared" si="4"/>
        <v>483</v>
      </c>
      <c r="L24" s="52">
        <v>3</v>
      </c>
      <c r="M24" s="53">
        <v>9</v>
      </c>
      <c r="N24" s="56">
        <f t="shared" si="5"/>
        <v>12</v>
      </c>
      <c r="O24" s="52">
        <f t="shared" si="0"/>
        <v>583</v>
      </c>
      <c r="P24" s="53">
        <f t="shared" si="0"/>
        <v>691</v>
      </c>
      <c r="Q24" s="56">
        <f t="shared" si="6"/>
        <v>1274</v>
      </c>
      <c r="R24" s="57">
        <f t="shared" si="1"/>
        <v>57.381889763779526</v>
      </c>
      <c r="S24" s="58">
        <f t="shared" si="1"/>
        <v>61.80679785330948</v>
      </c>
      <c r="T24" s="59">
        <f t="shared" si="1"/>
        <v>59.700093720712275</v>
      </c>
    </row>
    <row r="25" spans="1:20" ht="13.5" customHeight="1">
      <c r="A25" s="36">
        <v>22</v>
      </c>
      <c r="B25" s="7" t="s">
        <v>33</v>
      </c>
      <c r="C25" s="9">
        <v>1137</v>
      </c>
      <c r="D25" s="10">
        <v>1319</v>
      </c>
      <c r="E25" s="7">
        <f t="shared" si="2"/>
        <v>2456</v>
      </c>
      <c r="F25" s="9">
        <v>379</v>
      </c>
      <c r="G25" s="10">
        <v>411</v>
      </c>
      <c r="H25" s="8">
        <f t="shared" si="3"/>
        <v>790</v>
      </c>
      <c r="I25" s="9">
        <v>234</v>
      </c>
      <c r="J25" s="10">
        <v>342</v>
      </c>
      <c r="K25" s="11">
        <f t="shared" si="4"/>
        <v>576</v>
      </c>
      <c r="L25" s="9">
        <v>4</v>
      </c>
      <c r="M25" s="10">
        <v>10</v>
      </c>
      <c r="N25" s="12">
        <f t="shared" si="5"/>
        <v>14</v>
      </c>
      <c r="O25" s="9">
        <f t="shared" si="0"/>
        <v>617</v>
      </c>
      <c r="P25" s="10">
        <f t="shared" si="0"/>
        <v>763</v>
      </c>
      <c r="Q25" s="12">
        <f t="shared" si="6"/>
        <v>1380</v>
      </c>
      <c r="R25" s="37">
        <f t="shared" si="1"/>
        <v>54.26561125769569</v>
      </c>
      <c r="S25" s="38">
        <f t="shared" si="1"/>
        <v>57.84685367702805</v>
      </c>
      <c r="T25" s="39">
        <f t="shared" si="1"/>
        <v>56.188925081433226</v>
      </c>
    </row>
    <row r="26" spans="1:20" ht="13.5" customHeight="1">
      <c r="A26" s="36">
        <v>23</v>
      </c>
      <c r="B26" s="7" t="s">
        <v>34</v>
      </c>
      <c r="C26" s="9">
        <v>1241</v>
      </c>
      <c r="D26" s="10">
        <v>1261</v>
      </c>
      <c r="E26" s="7">
        <f t="shared" si="2"/>
        <v>2502</v>
      </c>
      <c r="F26" s="9">
        <v>377</v>
      </c>
      <c r="G26" s="10">
        <v>361</v>
      </c>
      <c r="H26" s="8">
        <f t="shared" si="3"/>
        <v>738</v>
      </c>
      <c r="I26" s="9">
        <v>105</v>
      </c>
      <c r="J26" s="10">
        <v>149</v>
      </c>
      <c r="K26" s="11">
        <f t="shared" si="4"/>
        <v>254</v>
      </c>
      <c r="L26" s="9">
        <v>3</v>
      </c>
      <c r="M26" s="10">
        <v>7</v>
      </c>
      <c r="N26" s="12">
        <f t="shared" si="5"/>
        <v>10</v>
      </c>
      <c r="O26" s="9">
        <f t="shared" si="0"/>
        <v>485</v>
      </c>
      <c r="P26" s="10">
        <f t="shared" si="0"/>
        <v>517</v>
      </c>
      <c r="Q26" s="12">
        <f t="shared" si="6"/>
        <v>1002</v>
      </c>
      <c r="R26" s="37">
        <f t="shared" si="1"/>
        <v>39.08138597904915</v>
      </c>
      <c r="S26" s="38">
        <f t="shared" si="1"/>
        <v>40.99920697858842</v>
      </c>
      <c r="T26" s="39">
        <f t="shared" si="1"/>
        <v>40.04796163069545</v>
      </c>
    </row>
    <row r="27" spans="1:20" ht="13.5" customHeight="1">
      <c r="A27" s="36">
        <v>24</v>
      </c>
      <c r="B27" s="7" t="s">
        <v>35</v>
      </c>
      <c r="C27" s="9">
        <v>1152</v>
      </c>
      <c r="D27" s="10">
        <v>1221</v>
      </c>
      <c r="E27" s="7">
        <f t="shared" si="2"/>
        <v>2373</v>
      </c>
      <c r="F27" s="9">
        <v>417</v>
      </c>
      <c r="G27" s="10">
        <v>434</v>
      </c>
      <c r="H27" s="8">
        <f t="shared" si="3"/>
        <v>851</v>
      </c>
      <c r="I27" s="9">
        <v>107</v>
      </c>
      <c r="J27" s="10">
        <v>125</v>
      </c>
      <c r="K27" s="11">
        <f t="shared" si="4"/>
        <v>232</v>
      </c>
      <c r="L27" s="9">
        <v>9</v>
      </c>
      <c r="M27" s="10">
        <v>13</v>
      </c>
      <c r="N27" s="12">
        <f t="shared" si="5"/>
        <v>22</v>
      </c>
      <c r="O27" s="9">
        <f t="shared" si="0"/>
        <v>533</v>
      </c>
      <c r="P27" s="10">
        <f t="shared" si="0"/>
        <v>572</v>
      </c>
      <c r="Q27" s="12">
        <f t="shared" si="6"/>
        <v>1105</v>
      </c>
      <c r="R27" s="37">
        <f t="shared" si="1"/>
        <v>46.26736111111111</v>
      </c>
      <c r="S27" s="38">
        <f t="shared" si="1"/>
        <v>46.846846846846844</v>
      </c>
      <c r="T27" s="39">
        <f t="shared" si="1"/>
        <v>46.56552886641382</v>
      </c>
    </row>
    <row r="28" spans="1:20" ht="13.5" customHeight="1">
      <c r="A28" s="40">
        <v>25</v>
      </c>
      <c r="B28" s="41" t="s">
        <v>36</v>
      </c>
      <c r="C28" s="42">
        <v>221</v>
      </c>
      <c r="D28" s="43">
        <v>225</v>
      </c>
      <c r="E28" s="41">
        <f t="shared" si="2"/>
        <v>446</v>
      </c>
      <c r="F28" s="42">
        <v>101</v>
      </c>
      <c r="G28" s="43">
        <v>101</v>
      </c>
      <c r="H28" s="44">
        <f t="shared" si="3"/>
        <v>202</v>
      </c>
      <c r="I28" s="42">
        <v>25</v>
      </c>
      <c r="J28" s="43">
        <v>31</v>
      </c>
      <c r="K28" s="45">
        <f t="shared" si="4"/>
        <v>56</v>
      </c>
      <c r="L28" s="42">
        <v>0</v>
      </c>
      <c r="M28" s="43">
        <v>2</v>
      </c>
      <c r="N28" s="46">
        <f t="shared" si="5"/>
        <v>2</v>
      </c>
      <c r="O28" s="42">
        <f t="shared" si="0"/>
        <v>126</v>
      </c>
      <c r="P28" s="43">
        <f t="shared" si="0"/>
        <v>134</v>
      </c>
      <c r="Q28" s="46">
        <f t="shared" si="6"/>
        <v>260</v>
      </c>
      <c r="R28" s="47">
        <f t="shared" si="1"/>
        <v>57.01357466063348</v>
      </c>
      <c r="S28" s="48">
        <f t="shared" si="1"/>
        <v>59.55555555555555</v>
      </c>
      <c r="T28" s="49">
        <f t="shared" si="1"/>
        <v>58.29596412556054</v>
      </c>
    </row>
    <row r="29" spans="1:20" ht="13.5" customHeight="1">
      <c r="A29" s="50">
        <v>26</v>
      </c>
      <c r="B29" s="51" t="s">
        <v>37</v>
      </c>
      <c r="C29" s="52">
        <v>94</v>
      </c>
      <c r="D29" s="53">
        <v>110</v>
      </c>
      <c r="E29" s="51">
        <f t="shared" si="2"/>
        <v>204</v>
      </c>
      <c r="F29" s="52">
        <v>57</v>
      </c>
      <c r="G29" s="53">
        <v>56</v>
      </c>
      <c r="H29" s="54">
        <f t="shared" si="3"/>
        <v>113</v>
      </c>
      <c r="I29" s="52">
        <v>10</v>
      </c>
      <c r="J29" s="53">
        <v>22</v>
      </c>
      <c r="K29" s="55">
        <f t="shared" si="4"/>
        <v>32</v>
      </c>
      <c r="L29" s="52">
        <v>0</v>
      </c>
      <c r="M29" s="53">
        <v>1</v>
      </c>
      <c r="N29" s="56">
        <f t="shared" si="5"/>
        <v>1</v>
      </c>
      <c r="O29" s="52">
        <f t="shared" si="0"/>
        <v>67</v>
      </c>
      <c r="P29" s="53">
        <f t="shared" si="0"/>
        <v>79</v>
      </c>
      <c r="Q29" s="56">
        <f t="shared" si="6"/>
        <v>146</v>
      </c>
      <c r="R29" s="57">
        <f t="shared" si="1"/>
        <v>71.27659574468085</v>
      </c>
      <c r="S29" s="58">
        <f t="shared" si="1"/>
        <v>71.81818181818181</v>
      </c>
      <c r="T29" s="59">
        <f t="shared" si="1"/>
        <v>71.56862745098039</v>
      </c>
    </row>
    <row r="30" spans="1:20" ht="13.5" customHeight="1">
      <c r="A30" s="36">
        <v>27</v>
      </c>
      <c r="B30" s="7" t="s">
        <v>38</v>
      </c>
      <c r="C30" s="9">
        <v>240</v>
      </c>
      <c r="D30" s="10">
        <v>266</v>
      </c>
      <c r="E30" s="7">
        <f t="shared" si="2"/>
        <v>506</v>
      </c>
      <c r="F30" s="9">
        <v>97</v>
      </c>
      <c r="G30" s="10">
        <v>96</v>
      </c>
      <c r="H30" s="8">
        <f t="shared" si="3"/>
        <v>193</v>
      </c>
      <c r="I30" s="9">
        <v>35</v>
      </c>
      <c r="J30" s="10">
        <v>44</v>
      </c>
      <c r="K30" s="11">
        <f t="shared" si="4"/>
        <v>79</v>
      </c>
      <c r="L30" s="9">
        <v>0</v>
      </c>
      <c r="M30" s="10">
        <v>4</v>
      </c>
      <c r="N30" s="12">
        <f t="shared" si="5"/>
        <v>4</v>
      </c>
      <c r="O30" s="9">
        <f t="shared" si="0"/>
        <v>132</v>
      </c>
      <c r="P30" s="10">
        <f t="shared" si="0"/>
        <v>144</v>
      </c>
      <c r="Q30" s="12">
        <f t="shared" si="6"/>
        <v>276</v>
      </c>
      <c r="R30" s="37">
        <f t="shared" si="1"/>
        <v>55.00000000000001</v>
      </c>
      <c r="S30" s="38">
        <f t="shared" si="1"/>
        <v>54.13533834586466</v>
      </c>
      <c r="T30" s="39">
        <f t="shared" si="1"/>
        <v>54.54545454545454</v>
      </c>
    </row>
    <row r="31" spans="1:20" ht="13.5" customHeight="1">
      <c r="A31" s="36">
        <v>28</v>
      </c>
      <c r="B31" s="7" t="s">
        <v>39</v>
      </c>
      <c r="C31" s="9">
        <v>60</v>
      </c>
      <c r="D31" s="10">
        <v>61</v>
      </c>
      <c r="E31" s="7">
        <f t="shared" si="2"/>
        <v>121</v>
      </c>
      <c r="F31" s="9">
        <v>31</v>
      </c>
      <c r="G31" s="10">
        <v>36</v>
      </c>
      <c r="H31" s="8">
        <f t="shared" si="3"/>
        <v>67</v>
      </c>
      <c r="I31" s="9">
        <v>8</v>
      </c>
      <c r="J31" s="10">
        <v>5</v>
      </c>
      <c r="K31" s="11">
        <f t="shared" si="4"/>
        <v>13</v>
      </c>
      <c r="L31" s="9">
        <v>0</v>
      </c>
      <c r="M31" s="10">
        <v>0</v>
      </c>
      <c r="N31" s="12">
        <f t="shared" si="5"/>
        <v>0</v>
      </c>
      <c r="O31" s="9">
        <f t="shared" si="0"/>
        <v>39</v>
      </c>
      <c r="P31" s="10">
        <f t="shared" si="0"/>
        <v>41</v>
      </c>
      <c r="Q31" s="12">
        <f t="shared" si="6"/>
        <v>80</v>
      </c>
      <c r="R31" s="37">
        <f t="shared" si="1"/>
        <v>65</v>
      </c>
      <c r="S31" s="38">
        <f t="shared" si="1"/>
        <v>67.21311475409836</v>
      </c>
      <c r="T31" s="39">
        <f t="shared" si="1"/>
        <v>66.11570247933885</v>
      </c>
    </row>
    <row r="32" spans="1:20" ht="13.5" customHeight="1">
      <c r="A32" s="36">
        <v>29</v>
      </c>
      <c r="B32" s="7" t="s">
        <v>40</v>
      </c>
      <c r="C32" s="9">
        <v>1796</v>
      </c>
      <c r="D32" s="10">
        <v>1957</v>
      </c>
      <c r="E32" s="7">
        <f t="shared" si="2"/>
        <v>3753</v>
      </c>
      <c r="F32" s="9">
        <v>456</v>
      </c>
      <c r="G32" s="10">
        <v>475</v>
      </c>
      <c r="H32" s="8">
        <f t="shared" si="3"/>
        <v>931</v>
      </c>
      <c r="I32" s="9">
        <v>195</v>
      </c>
      <c r="J32" s="10">
        <v>328</v>
      </c>
      <c r="K32" s="11">
        <f t="shared" si="4"/>
        <v>523</v>
      </c>
      <c r="L32" s="9">
        <v>6</v>
      </c>
      <c r="M32" s="10">
        <v>5</v>
      </c>
      <c r="N32" s="12">
        <f t="shared" si="5"/>
        <v>11</v>
      </c>
      <c r="O32" s="9">
        <f t="shared" si="0"/>
        <v>657</v>
      </c>
      <c r="P32" s="10">
        <f t="shared" si="0"/>
        <v>808</v>
      </c>
      <c r="Q32" s="12">
        <f t="shared" si="6"/>
        <v>1465</v>
      </c>
      <c r="R32" s="37">
        <f t="shared" si="1"/>
        <v>36.58129175946548</v>
      </c>
      <c r="S32" s="38">
        <f t="shared" si="1"/>
        <v>41.287685232498724</v>
      </c>
      <c r="T32" s="39">
        <f t="shared" si="1"/>
        <v>39.03543831601385</v>
      </c>
    </row>
    <row r="33" spans="1:20" ht="13.5" customHeight="1">
      <c r="A33" s="40">
        <v>30</v>
      </c>
      <c r="B33" s="41" t="s">
        <v>41</v>
      </c>
      <c r="C33" s="42">
        <v>1266</v>
      </c>
      <c r="D33" s="43">
        <v>1320</v>
      </c>
      <c r="E33" s="41">
        <f t="shared" si="2"/>
        <v>2586</v>
      </c>
      <c r="F33" s="42">
        <v>356</v>
      </c>
      <c r="G33" s="43">
        <v>391</v>
      </c>
      <c r="H33" s="44">
        <f t="shared" si="3"/>
        <v>747</v>
      </c>
      <c r="I33" s="42">
        <v>139</v>
      </c>
      <c r="J33" s="43">
        <v>185</v>
      </c>
      <c r="K33" s="45">
        <f t="shared" si="4"/>
        <v>324</v>
      </c>
      <c r="L33" s="42">
        <v>3</v>
      </c>
      <c r="M33" s="43">
        <v>5</v>
      </c>
      <c r="N33" s="46">
        <f t="shared" si="5"/>
        <v>8</v>
      </c>
      <c r="O33" s="42">
        <f t="shared" si="0"/>
        <v>498</v>
      </c>
      <c r="P33" s="43">
        <f t="shared" si="0"/>
        <v>581</v>
      </c>
      <c r="Q33" s="46">
        <f t="shared" si="6"/>
        <v>1079</v>
      </c>
      <c r="R33" s="47">
        <f t="shared" si="1"/>
        <v>39.33649289099526</v>
      </c>
      <c r="S33" s="48">
        <f t="shared" si="1"/>
        <v>44.015151515151516</v>
      </c>
      <c r="T33" s="49">
        <f t="shared" si="1"/>
        <v>41.724671307037895</v>
      </c>
    </row>
    <row r="34" spans="1:20" ht="13.5" customHeight="1">
      <c r="A34" s="50">
        <v>31</v>
      </c>
      <c r="B34" s="51" t="s">
        <v>42</v>
      </c>
      <c r="C34" s="52">
        <v>419</v>
      </c>
      <c r="D34" s="53">
        <v>515</v>
      </c>
      <c r="E34" s="51">
        <f t="shared" si="2"/>
        <v>934</v>
      </c>
      <c r="F34" s="52">
        <v>172</v>
      </c>
      <c r="G34" s="53">
        <v>170</v>
      </c>
      <c r="H34" s="54">
        <f t="shared" si="3"/>
        <v>342</v>
      </c>
      <c r="I34" s="52">
        <v>51</v>
      </c>
      <c r="J34" s="53">
        <v>68</v>
      </c>
      <c r="K34" s="55">
        <f t="shared" si="4"/>
        <v>119</v>
      </c>
      <c r="L34" s="52">
        <v>2</v>
      </c>
      <c r="M34" s="53">
        <v>6</v>
      </c>
      <c r="N34" s="56">
        <f t="shared" si="5"/>
        <v>8</v>
      </c>
      <c r="O34" s="52">
        <f t="shared" si="0"/>
        <v>225</v>
      </c>
      <c r="P34" s="53">
        <f t="shared" si="0"/>
        <v>244</v>
      </c>
      <c r="Q34" s="56">
        <f t="shared" si="6"/>
        <v>469</v>
      </c>
      <c r="R34" s="57">
        <f t="shared" si="1"/>
        <v>53.699284009546545</v>
      </c>
      <c r="S34" s="58">
        <f t="shared" si="1"/>
        <v>47.37864077669903</v>
      </c>
      <c r="T34" s="59">
        <f t="shared" si="1"/>
        <v>50.21413276231264</v>
      </c>
    </row>
    <row r="35" spans="1:20" ht="13.5" customHeight="1">
      <c r="A35" s="36">
        <v>32</v>
      </c>
      <c r="B35" s="7" t="s">
        <v>43</v>
      </c>
      <c r="C35" s="9">
        <v>365</v>
      </c>
      <c r="D35" s="10">
        <v>394</v>
      </c>
      <c r="E35" s="7">
        <f t="shared" si="2"/>
        <v>759</v>
      </c>
      <c r="F35" s="9">
        <v>151</v>
      </c>
      <c r="G35" s="10">
        <v>137</v>
      </c>
      <c r="H35" s="8">
        <f t="shared" si="3"/>
        <v>288</v>
      </c>
      <c r="I35" s="9">
        <v>49</v>
      </c>
      <c r="J35" s="10">
        <v>76</v>
      </c>
      <c r="K35" s="11">
        <f t="shared" si="4"/>
        <v>125</v>
      </c>
      <c r="L35" s="9">
        <v>0</v>
      </c>
      <c r="M35" s="10">
        <v>1</v>
      </c>
      <c r="N35" s="12">
        <f t="shared" si="5"/>
        <v>1</v>
      </c>
      <c r="O35" s="9">
        <f t="shared" si="0"/>
        <v>200</v>
      </c>
      <c r="P35" s="10">
        <f t="shared" si="0"/>
        <v>214</v>
      </c>
      <c r="Q35" s="12">
        <f t="shared" si="6"/>
        <v>414</v>
      </c>
      <c r="R35" s="37">
        <f t="shared" si="1"/>
        <v>54.794520547945204</v>
      </c>
      <c r="S35" s="38">
        <f t="shared" si="1"/>
        <v>54.314720812182735</v>
      </c>
      <c r="T35" s="39">
        <f t="shared" si="1"/>
        <v>54.54545454545454</v>
      </c>
    </row>
    <row r="36" spans="1:20" ht="13.5" customHeight="1">
      <c r="A36" s="36">
        <v>33</v>
      </c>
      <c r="B36" s="7" t="s">
        <v>44</v>
      </c>
      <c r="C36" s="9">
        <v>120</v>
      </c>
      <c r="D36" s="10">
        <v>126</v>
      </c>
      <c r="E36" s="7">
        <f t="shared" si="2"/>
        <v>246</v>
      </c>
      <c r="F36" s="9">
        <v>51</v>
      </c>
      <c r="G36" s="10">
        <v>49</v>
      </c>
      <c r="H36" s="8">
        <f t="shared" si="3"/>
        <v>100</v>
      </c>
      <c r="I36" s="9">
        <v>19</v>
      </c>
      <c r="J36" s="10">
        <v>28</v>
      </c>
      <c r="K36" s="11">
        <f t="shared" si="4"/>
        <v>47</v>
      </c>
      <c r="L36" s="9">
        <v>0</v>
      </c>
      <c r="M36" s="10">
        <v>0</v>
      </c>
      <c r="N36" s="12">
        <f t="shared" si="5"/>
        <v>0</v>
      </c>
      <c r="O36" s="9">
        <f aca="true" t="shared" si="7" ref="O36:P67">F36+I36+L36</f>
        <v>70</v>
      </c>
      <c r="P36" s="10">
        <f t="shared" si="7"/>
        <v>77</v>
      </c>
      <c r="Q36" s="12">
        <f t="shared" si="6"/>
        <v>147</v>
      </c>
      <c r="R36" s="37">
        <f aca="true" t="shared" si="8" ref="R36:T67">O36/C36*100</f>
        <v>58.333333333333336</v>
      </c>
      <c r="S36" s="38">
        <f t="shared" si="8"/>
        <v>61.111111111111114</v>
      </c>
      <c r="T36" s="39">
        <f t="shared" si="8"/>
        <v>59.756097560975604</v>
      </c>
    </row>
    <row r="37" spans="1:20" ht="13.5" customHeight="1">
      <c r="A37" s="36">
        <v>34</v>
      </c>
      <c r="B37" s="7" t="s">
        <v>45</v>
      </c>
      <c r="C37" s="9">
        <v>2742</v>
      </c>
      <c r="D37" s="10">
        <v>2815</v>
      </c>
      <c r="E37" s="7">
        <f t="shared" si="2"/>
        <v>5557</v>
      </c>
      <c r="F37" s="9">
        <v>799</v>
      </c>
      <c r="G37" s="10">
        <v>811</v>
      </c>
      <c r="H37" s="8">
        <f t="shared" si="3"/>
        <v>1610</v>
      </c>
      <c r="I37" s="9">
        <v>371</v>
      </c>
      <c r="J37" s="10">
        <v>481</v>
      </c>
      <c r="K37" s="11">
        <f t="shared" si="4"/>
        <v>852</v>
      </c>
      <c r="L37" s="9">
        <v>7</v>
      </c>
      <c r="M37" s="10">
        <v>7</v>
      </c>
      <c r="N37" s="12">
        <f t="shared" si="5"/>
        <v>14</v>
      </c>
      <c r="O37" s="9">
        <f t="shared" si="7"/>
        <v>1177</v>
      </c>
      <c r="P37" s="10">
        <f t="shared" si="7"/>
        <v>1299</v>
      </c>
      <c r="Q37" s="12">
        <f t="shared" si="6"/>
        <v>2476</v>
      </c>
      <c r="R37" s="37">
        <f t="shared" si="8"/>
        <v>42.924872355944565</v>
      </c>
      <c r="S37" s="38">
        <f t="shared" si="8"/>
        <v>46.145648312611016</v>
      </c>
      <c r="T37" s="39">
        <f t="shared" si="8"/>
        <v>44.55641533201368</v>
      </c>
    </row>
    <row r="38" spans="1:20" ht="13.5" customHeight="1">
      <c r="A38" s="40">
        <v>35</v>
      </c>
      <c r="B38" s="41" t="s">
        <v>46</v>
      </c>
      <c r="C38" s="42">
        <v>2492</v>
      </c>
      <c r="D38" s="43">
        <v>2337</v>
      </c>
      <c r="E38" s="41">
        <f t="shared" si="2"/>
        <v>4829</v>
      </c>
      <c r="F38" s="42">
        <v>691</v>
      </c>
      <c r="G38" s="43">
        <v>663</v>
      </c>
      <c r="H38" s="44">
        <f t="shared" si="3"/>
        <v>1354</v>
      </c>
      <c r="I38" s="42">
        <v>317</v>
      </c>
      <c r="J38" s="43">
        <v>420</v>
      </c>
      <c r="K38" s="45">
        <f t="shared" si="4"/>
        <v>737</v>
      </c>
      <c r="L38" s="42">
        <v>26</v>
      </c>
      <c r="M38" s="43">
        <v>18</v>
      </c>
      <c r="N38" s="46">
        <f t="shared" si="5"/>
        <v>44</v>
      </c>
      <c r="O38" s="42">
        <f t="shared" si="7"/>
        <v>1034</v>
      </c>
      <c r="P38" s="43">
        <f t="shared" si="7"/>
        <v>1101</v>
      </c>
      <c r="Q38" s="46">
        <f t="shared" si="6"/>
        <v>2135</v>
      </c>
      <c r="R38" s="47">
        <f t="shared" si="8"/>
        <v>41.492776886035315</v>
      </c>
      <c r="S38" s="48">
        <f t="shared" si="8"/>
        <v>47.11168164313222</v>
      </c>
      <c r="T38" s="49">
        <f t="shared" si="8"/>
        <v>44.21205218471733</v>
      </c>
    </row>
    <row r="39" spans="1:20" ht="13.5" customHeight="1">
      <c r="A39" s="50">
        <v>36</v>
      </c>
      <c r="B39" s="51" t="s">
        <v>47</v>
      </c>
      <c r="C39" s="52">
        <v>2230</v>
      </c>
      <c r="D39" s="53">
        <v>2487</v>
      </c>
      <c r="E39" s="51">
        <f t="shared" si="2"/>
        <v>4717</v>
      </c>
      <c r="F39" s="52">
        <v>717</v>
      </c>
      <c r="G39" s="53">
        <v>710</v>
      </c>
      <c r="H39" s="54">
        <f t="shared" si="3"/>
        <v>1427</v>
      </c>
      <c r="I39" s="52">
        <v>262</v>
      </c>
      <c r="J39" s="53">
        <v>366</v>
      </c>
      <c r="K39" s="55">
        <f t="shared" si="4"/>
        <v>628</v>
      </c>
      <c r="L39" s="52">
        <v>15</v>
      </c>
      <c r="M39" s="53">
        <v>31</v>
      </c>
      <c r="N39" s="56">
        <f t="shared" si="5"/>
        <v>46</v>
      </c>
      <c r="O39" s="52">
        <f t="shared" si="7"/>
        <v>994</v>
      </c>
      <c r="P39" s="53">
        <f t="shared" si="7"/>
        <v>1107</v>
      </c>
      <c r="Q39" s="56">
        <f t="shared" si="6"/>
        <v>2101</v>
      </c>
      <c r="R39" s="57">
        <f t="shared" si="8"/>
        <v>44.573991031390136</v>
      </c>
      <c r="S39" s="58">
        <f t="shared" si="8"/>
        <v>44.51145958986731</v>
      </c>
      <c r="T39" s="59">
        <f t="shared" si="8"/>
        <v>44.54102183591266</v>
      </c>
    </row>
    <row r="40" spans="1:20" ht="13.5" customHeight="1">
      <c r="A40" s="36">
        <v>37</v>
      </c>
      <c r="B40" s="7" t="s">
        <v>48</v>
      </c>
      <c r="C40" s="9">
        <v>807</v>
      </c>
      <c r="D40" s="10">
        <v>872</v>
      </c>
      <c r="E40" s="7">
        <f t="shared" si="2"/>
        <v>1679</v>
      </c>
      <c r="F40" s="9">
        <v>355</v>
      </c>
      <c r="G40" s="10">
        <v>363</v>
      </c>
      <c r="H40" s="8">
        <f t="shared" si="3"/>
        <v>718</v>
      </c>
      <c r="I40" s="9">
        <v>94</v>
      </c>
      <c r="J40" s="10">
        <v>123</v>
      </c>
      <c r="K40" s="11">
        <f t="shared" si="4"/>
        <v>217</v>
      </c>
      <c r="L40" s="9">
        <v>9</v>
      </c>
      <c r="M40" s="10">
        <v>13</v>
      </c>
      <c r="N40" s="12">
        <f t="shared" si="5"/>
        <v>22</v>
      </c>
      <c r="O40" s="9">
        <f t="shared" si="7"/>
        <v>458</v>
      </c>
      <c r="P40" s="10">
        <f t="shared" si="7"/>
        <v>499</v>
      </c>
      <c r="Q40" s="12">
        <f t="shared" si="6"/>
        <v>957</v>
      </c>
      <c r="R40" s="37">
        <f t="shared" si="8"/>
        <v>56.753407682775716</v>
      </c>
      <c r="S40" s="38">
        <f t="shared" si="8"/>
        <v>57.22477064220184</v>
      </c>
      <c r="T40" s="39">
        <f t="shared" si="8"/>
        <v>56.998213222156046</v>
      </c>
    </row>
    <row r="41" spans="1:20" ht="13.5" customHeight="1">
      <c r="A41" s="36">
        <v>38</v>
      </c>
      <c r="B41" s="7" t="s">
        <v>49</v>
      </c>
      <c r="C41" s="9">
        <v>46</v>
      </c>
      <c r="D41" s="10">
        <v>52</v>
      </c>
      <c r="E41" s="7">
        <f t="shared" si="2"/>
        <v>98</v>
      </c>
      <c r="F41" s="9">
        <v>21</v>
      </c>
      <c r="G41" s="10">
        <v>23</v>
      </c>
      <c r="H41" s="8">
        <f t="shared" si="3"/>
        <v>44</v>
      </c>
      <c r="I41" s="9">
        <v>3</v>
      </c>
      <c r="J41" s="10">
        <v>4</v>
      </c>
      <c r="K41" s="11">
        <f t="shared" si="4"/>
        <v>7</v>
      </c>
      <c r="L41" s="9">
        <v>1</v>
      </c>
      <c r="M41" s="10">
        <v>0</v>
      </c>
      <c r="N41" s="12">
        <f t="shared" si="5"/>
        <v>1</v>
      </c>
      <c r="O41" s="9">
        <f t="shared" si="7"/>
        <v>25</v>
      </c>
      <c r="P41" s="10">
        <f t="shared" si="7"/>
        <v>27</v>
      </c>
      <c r="Q41" s="12">
        <f t="shared" si="6"/>
        <v>52</v>
      </c>
      <c r="R41" s="37">
        <f t="shared" si="8"/>
        <v>54.347826086956516</v>
      </c>
      <c r="S41" s="38">
        <f t="shared" si="8"/>
        <v>51.92307692307693</v>
      </c>
      <c r="T41" s="39">
        <f t="shared" si="8"/>
        <v>53.06122448979592</v>
      </c>
    </row>
    <row r="42" spans="1:20" ht="13.5" customHeight="1">
      <c r="A42" s="36">
        <v>39</v>
      </c>
      <c r="B42" s="7" t="s">
        <v>50</v>
      </c>
      <c r="C42" s="9">
        <v>2829</v>
      </c>
      <c r="D42" s="10">
        <v>3189</v>
      </c>
      <c r="E42" s="7">
        <f t="shared" si="2"/>
        <v>6018</v>
      </c>
      <c r="F42" s="9">
        <v>937</v>
      </c>
      <c r="G42" s="10">
        <v>1010</v>
      </c>
      <c r="H42" s="8">
        <f t="shared" si="3"/>
        <v>1947</v>
      </c>
      <c r="I42" s="9">
        <v>261</v>
      </c>
      <c r="J42" s="10">
        <v>389</v>
      </c>
      <c r="K42" s="11">
        <f t="shared" si="4"/>
        <v>650</v>
      </c>
      <c r="L42" s="9">
        <v>6</v>
      </c>
      <c r="M42" s="10">
        <v>6</v>
      </c>
      <c r="N42" s="12">
        <f t="shared" si="5"/>
        <v>12</v>
      </c>
      <c r="O42" s="9">
        <f t="shared" si="7"/>
        <v>1204</v>
      </c>
      <c r="P42" s="10">
        <f t="shared" si="7"/>
        <v>1405</v>
      </c>
      <c r="Q42" s="12">
        <f t="shared" si="6"/>
        <v>2609</v>
      </c>
      <c r="R42" s="37">
        <f t="shared" si="8"/>
        <v>42.55920820077766</v>
      </c>
      <c r="S42" s="38">
        <f t="shared" si="8"/>
        <v>44.05769833803701</v>
      </c>
      <c r="T42" s="39">
        <f t="shared" si="8"/>
        <v>43.35327351279495</v>
      </c>
    </row>
    <row r="43" spans="1:20" ht="13.5" customHeight="1">
      <c r="A43" s="40">
        <v>40</v>
      </c>
      <c r="B43" s="41" t="s">
        <v>51</v>
      </c>
      <c r="C43" s="42">
        <v>1467</v>
      </c>
      <c r="D43" s="43">
        <v>1628</v>
      </c>
      <c r="E43" s="41">
        <f t="shared" si="2"/>
        <v>3095</v>
      </c>
      <c r="F43" s="42">
        <v>594</v>
      </c>
      <c r="G43" s="43">
        <v>611</v>
      </c>
      <c r="H43" s="44">
        <f t="shared" si="3"/>
        <v>1205</v>
      </c>
      <c r="I43" s="42">
        <v>193</v>
      </c>
      <c r="J43" s="43">
        <v>267</v>
      </c>
      <c r="K43" s="45">
        <f t="shared" si="4"/>
        <v>460</v>
      </c>
      <c r="L43" s="42">
        <v>7</v>
      </c>
      <c r="M43" s="43">
        <v>7</v>
      </c>
      <c r="N43" s="46">
        <f t="shared" si="5"/>
        <v>14</v>
      </c>
      <c r="O43" s="42">
        <f t="shared" si="7"/>
        <v>794</v>
      </c>
      <c r="P43" s="43">
        <f t="shared" si="7"/>
        <v>885</v>
      </c>
      <c r="Q43" s="46">
        <f t="shared" si="6"/>
        <v>1679</v>
      </c>
      <c r="R43" s="47">
        <f t="shared" si="8"/>
        <v>54.12406271301977</v>
      </c>
      <c r="S43" s="48">
        <f t="shared" si="8"/>
        <v>54.36117936117936</v>
      </c>
      <c r="T43" s="49">
        <f t="shared" si="8"/>
        <v>54.24878836833602</v>
      </c>
    </row>
    <row r="44" spans="1:20" ht="13.5" customHeight="1">
      <c r="A44" s="60">
        <v>41</v>
      </c>
      <c r="B44" s="61" t="s">
        <v>52</v>
      </c>
      <c r="C44" s="62">
        <v>1842</v>
      </c>
      <c r="D44" s="63">
        <v>1977</v>
      </c>
      <c r="E44" s="61">
        <f t="shared" si="2"/>
        <v>3819</v>
      </c>
      <c r="F44" s="62">
        <v>729</v>
      </c>
      <c r="G44" s="63">
        <v>780</v>
      </c>
      <c r="H44" s="64">
        <f t="shared" si="3"/>
        <v>1509</v>
      </c>
      <c r="I44" s="62">
        <v>139</v>
      </c>
      <c r="J44" s="63">
        <v>186</v>
      </c>
      <c r="K44" s="65">
        <f t="shared" si="4"/>
        <v>325</v>
      </c>
      <c r="L44" s="62">
        <v>7</v>
      </c>
      <c r="M44" s="63">
        <v>10</v>
      </c>
      <c r="N44" s="66">
        <f t="shared" si="5"/>
        <v>17</v>
      </c>
      <c r="O44" s="62">
        <f t="shared" si="7"/>
        <v>875</v>
      </c>
      <c r="P44" s="63">
        <f t="shared" si="7"/>
        <v>976</v>
      </c>
      <c r="Q44" s="66">
        <f t="shared" si="6"/>
        <v>1851</v>
      </c>
      <c r="R44" s="67">
        <f t="shared" si="8"/>
        <v>47.50271444082519</v>
      </c>
      <c r="S44" s="68">
        <f t="shared" si="8"/>
        <v>49.36772888214466</v>
      </c>
      <c r="T44" s="69">
        <f t="shared" si="8"/>
        <v>48.46818538884525</v>
      </c>
    </row>
    <row r="45" spans="1:20" ht="13.5" customHeight="1" thickBot="1">
      <c r="A45" s="70">
        <v>42</v>
      </c>
      <c r="B45" s="13" t="s">
        <v>53</v>
      </c>
      <c r="C45" s="15">
        <v>1171</v>
      </c>
      <c r="D45" s="16">
        <v>1298</v>
      </c>
      <c r="E45" s="13">
        <f t="shared" si="2"/>
        <v>2469</v>
      </c>
      <c r="F45" s="15">
        <v>441</v>
      </c>
      <c r="G45" s="16">
        <v>474</v>
      </c>
      <c r="H45" s="14">
        <f t="shared" si="3"/>
        <v>915</v>
      </c>
      <c r="I45" s="15">
        <v>121</v>
      </c>
      <c r="J45" s="16">
        <v>180</v>
      </c>
      <c r="K45" s="17">
        <f t="shared" si="4"/>
        <v>301</v>
      </c>
      <c r="L45" s="15">
        <v>2</v>
      </c>
      <c r="M45" s="16">
        <v>3</v>
      </c>
      <c r="N45" s="18">
        <f t="shared" si="5"/>
        <v>5</v>
      </c>
      <c r="O45" s="15">
        <f t="shared" si="7"/>
        <v>564</v>
      </c>
      <c r="P45" s="16">
        <f t="shared" si="7"/>
        <v>657</v>
      </c>
      <c r="Q45" s="18">
        <f t="shared" si="6"/>
        <v>1221</v>
      </c>
      <c r="R45" s="71">
        <f t="shared" si="8"/>
        <v>48.16396242527754</v>
      </c>
      <c r="S45" s="72">
        <f t="shared" si="8"/>
        <v>50.61633281972265</v>
      </c>
      <c r="T45" s="73">
        <f t="shared" si="8"/>
        <v>49.453219927095994</v>
      </c>
    </row>
    <row r="46" spans="1:20" ht="13.5" customHeight="1">
      <c r="A46" s="32">
        <v>50</v>
      </c>
      <c r="B46" s="1" t="s">
        <v>54</v>
      </c>
      <c r="C46" s="3">
        <v>958</v>
      </c>
      <c r="D46" s="4">
        <v>1081</v>
      </c>
      <c r="E46" s="1">
        <f>C46+D46</f>
        <v>2039</v>
      </c>
      <c r="F46" s="3">
        <v>308</v>
      </c>
      <c r="G46" s="4">
        <v>341</v>
      </c>
      <c r="H46" s="2">
        <f>F46+G46</f>
        <v>649</v>
      </c>
      <c r="I46" s="3">
        <v>100</v>
      </c>
      <c r="J46" s="4">
        <v>153</v>
      </c>
      <c r="K46" s="5">
        <f>I46+J46</f>
        <v>253</v>
      </c>
      <c r="L46" s="3">
        <v>2</v>
      </c>
      <c r="M46" s="4">
        <v>2</v>
      </c>
      <c r="N46" s="6">
        <f>L46+M46</f>
        <v>4</v>
      </c>
      <c r="O46" s="3">
        <f t="shared" si="7"/>
        <v>410</v>
      </c>
      <c r="P46" s="4">
        <f t="shared" si="7"/>
        <v>496</v>
      </c>
      <c r="Q46" s="6">
        <f>O46+P46</f>
        <v>906</v>
      </c>
      <c r="R46" s="33">
        <f t="shared" si="8"/>
        <v>42.79749478079332</v>
      </c>
      <c r="S46" s="34">
        <f t="shared" si="8"/>
        <v>45.88344125809436</v>
      </c>
      <c r="T46" s="35">
        <f t="shared" si="8"/>
        <v>44.43354585581167</v>
      </c>
    </row>
    <row r="47" spans="1:20" ht="13.5" customHeight="1">
      <c r="A47" s="36">
        <v>51</v>
      </c>
      <c r="B47" s="7" t="s">
        <v>55</v>
      </c>
      <c r="C47" s="9">
        <v>754</v>
      </c>
      <c r="D47" s="10">
        <v>865</v>
      </c>
      <c r="E47" s="7">
        <f aca="true" t="shared" si="9" ref="E47:E53">C47+D47</f>
        <v>1619</v>
      </c>
      <c r="F47" s="9">
        <v>230</v>
      </c>
      <c r="G47" s="10">
        <v>238</v>
      </c>
      <c r="H47" s="8">
        <f aca="true" t="shared" si="10" ref="H47:H53">F47+G47</f>
        <v>468</v>
      </c>
      <c r="I47" s="9">
        <v>89</v>
      </c>
      <c r="J47" s="10">
        <v>124</v>
      </c>
      <c r="K47" s="11">
        <f aca="true" t="shared" si="11" ref="K47:K53">I47+J47</f>
        <v>213</v>
      </c>
      <c r="L47" s="9">
        <v>0</v>
      </c>
      <c r="M47" s="10">
        <v>1</v>
      </c>
      <c r="N47" s="12">
        <f aca="true" t="shared" si="12" ref="N47:N53">L47+M47</f>
        <v>1</v>
      </c>
      <c r="O47" s="9">
        <f t="shared" si="7"/>
        <v>319</v>
      </c>
      <c r="P47" s="10">
        <f t="shared" si="7"/>
        <v>363</v>
      </c>
      <c r="Q47" s="12">
        <f aca="true" t="shared" si="13" ref="Q47:Q53">O47+P47</f>
        <v>682</v>
      </c>
      <c r="R47" s="37">
        <f t="shared" si="8"/>
        <v>42.30769230769231</v>
      </c>
      <c r="S47" s="38">
        <f t="shared" si="8"/>
        <v>41.96531791907515</v>
      </c>
      <c r="T47" s="39">
        <f t="shared" si="8"/>
        <v>42.124768375540455</v>
      </c>
    </row>
    <row r="48" spans="1:20" ht="13.5" customHeight="1">
      <c r="A48" s="36">
        <v>52</v>
      </c>
      <c r="B48" s="7" t="s">
        <v>56</v>
      </c>
      <c r="C48" s="9">
        <v>507</v>
      </c>
      <c r="D48" s="10">
        <v>576</v>
      </c>
      <c r="E48" s="7">
        <f t="shared" si="9"/>
        <v>1083</v>
      </c>
      <c r="F48" s="9">
        <v>207</v>
      </c>
      <c r="G48" s="10">
        <v>235</v>
      </c>
      <c r="H48" s="8">
        <f t="shared" si="10"/>
        <v>442</v>
      </c>
      <c r="I48" s="9">
        <v>60</v>
      </c>
      <c r="J48" s="10">
        <v>79</v>
      </c>
      <c r="K48" s="11">
        <f t="shared" si="11"/>
        <v>139</v>
      </c>
      <c r="L48" s="9">
        <v>3</v>
      </c>
      <c r="M48" s="10">
        <v>1</v>
      </c>
      <c r="N48" s="12">
        <f t="shared" si="12"/>
        <v>4</v>
      </c>
      <c r="O48" s="9">
        <f t="shared" si="7"/>
        <v>270</v>
      </c>
      <c r="P48" s="10">
        <f t="shared" si="7"/>
        <v>315</v>
      </c>
      <c r="Q48" s="12">
        <f t="shared" si="13"/>
        <v>585</v>
      </c>
      <c r="R48" s="37">
        <f t="shared" si="8"/>
        <v>53.25443786982249</v>
      </c>
      <c r="S48" s="38">
        <f t="shared" si="8"/>
        <v>54.6875</v>
      </c>
      <c r="T48" s="39">
        <f t="shared" si="8"/>
        <v>54.016620498614955</v>
      </c>
    </row>
    <row r="49" spans="1:20" ht="13.5" customHeight="1">
      <c r="A49" s="36">
        <v>53</v>
      </c>
      <c r="B49" s="7" t="s">
        <v>57</v>
      </c>
      <c r="C49" s="9">
        <v>670</v>
      </c>
      <c r="D49" s="10">
        <v>742</v>
      </c>
      <c r="E49" s="7">
        <f t="shared" si="9"/>
        <v>1412</v>
      </c>
      <c r="F49" s="9">
        <v>232</v>
      </c>
      <c r="G49" s="10">
        <v>252</v>
      </c>
      <c r="H49" s="8">
        <f t="shared" si="10"/>
        <v>484</v>
      </c>
      <c r="I49" s="9">
        <v>96</v>
      </c>
      <c r="J49" s="10">
        <v>132</v>
      </c>
      <c r="K49" s="11">
        <f t="shared" si="11"/>
        <v>228</v>
      </c>
      <c r="L49" s="9">
        <v>2</v>
      </c>
      <c r="M49" s="10">
        <v>4</v>
      </c>
      <c r="N49" s="12">
        <f t="shared" si="12"/>
        <v>6</v>
      </c>
      <c r="O49" s="9">
        <f t="shared" si="7"/>
        <v>330</v>
      </c>
      <c r="P49" s="10">
        <f t="shared" si="7"/>
        <v>388</v>
      </c>
      <c r="Q49" s="12">
        <f t="shared" si="13"/>
        <v>718</v>
      </c>
      <c r="R49" s="37">
        <f t="shared" si="8"/>
        <v>49.25373134328358</v>
      </c>
      <c r="S49" s="38">
        <f t="shared" si="8"/>
        <v>52.2911051212938</v>
      </c>
      <c r="T49" s="39">
        <f t="shared" si="8"/>
        <v>50.849858356940516</v>
      </c>
    </row>
    <row r="50" spans="1:20" ht="13.5" customHeight="1">
      <c r="A50" s="36">
        <v>54</v>
      </c>
      <c r="B50" s="7" t="s">
        <v>58</v>
      </c>
      <c r="C50" s="9">
        <v>148</v>
      </c>
      <c r="D50" s="10">
        <v>175</v>
      </c>
      <c r="E50" s="7">
        <f t="shared" si="9"/>
        <v>323</v>
      </c>
      <c r="F50" s="9">
        <v>73</v>
      </c>
      <c r="G50" s="10">
        <v>69</v>
      </c>
      <c r="H50" s="8">
        <f t="shared" si="10"/>
        <v>142</v>
      </c>
      <c r="I50" s="9">
        <v>23</v>
      </c>
      <c r="J50" s="10">
        <v>32</v>
      </c>
      <c r="K50" s="11">
        <f t="shared" si="11"/>
        <v>55</v>
      </c>
      <c r="L50" s="9">
        <v>2</v>
      </c>
      <c r="M50" s="10">
        <v>0</v>
      </c>
      <c r="N50" s="12">
        <f t="shared" si="12"/>
        <v>2</v>
      </c>
      <c r="O50" s="9">
        <f t="shared" si="7"/>
        <v>98</v>
      </c>
      <c r="P50" s="10">
        <f t="shared" si="7"/>
        <v>101</v>
      </c>
      <c r="Q50" s="12">
        <f t="shared" si="13"/>
        <v>199</v>
      </c>
      <c r="R50" s="37">
        <f t="shared" si="8"/>
        <v>66.21621621621621</v>
      </c>
      <c r="S50" s="38">
        <f t="shared" si="8"/>
        <v>57.714285714285715</v>
      </c>
      <c r="T50" s="39">
        <f t="shared" si="8"/>
        <v>61.60990712074303</v>
      </c>
    </row>
    <row r="51" spans="1:20" ht="13.5" customHeight="1">
      <c r="A51" s="36">
        <v>55</v>
      </c>
      <c r="B51" s="7" t="s">
        <v>59</v>
      </c>
      <c r="C51" s="9">
        <v>33</v>
      </c>
      <c r="D51" s="10">
        <v>39</v>
      </c>
      <c r="E51" s="7">
        <f t="shared" si="9"/>
        <v>72</v>
      </c>
      <c r="F51" s="9">
        <v>18</v>
      </c>
      <c r="G51" s="10">
        <v>18</v>
      </c>
      <c r="H51" s="8">
        <f t="shared" si="10"/>
        <v>36</v>
      </c>
      <c r="I51" s="9">
        <v>7</v>
      </c>
      <c r="J51" s="10">
        <v>10</v>
      </c>
      <c r="K51" s="11">
        <f t="shared" si="11"/>
        <v>17</v>
      </c>
      <c r="L51" s="9">
        <v>0</v>
      </c>
      <c r="M51" s="10">
        <v>0</v>
      </c>
      <c r="N51" s="12">
        <f t="shared" si="12"/>
        <v>0</v>
      </c>
      <c r="O51" s="9">
        <f t="shared" si="7"/>
        <v>25</v>
      </c>
      <c r="P51" s="10">
        <f t="shared" si="7"/>
        <v>28</v>
      </c>
      <c r="Q51" s="12">
        <f t="shared" si="13"/>
        <v>53</v>
      </c>
      <c r="R51" s="37">
        <f t="shared" si="8"/>
        <v>75.75757575757575</v>
      </c>
      <c r="S51" s="38">
        <f t="shared" si="8"/>
        <v>71.7948717948718</v>
      </c>
      <c r="T51" s="39">
        <f t="shared" si="8"/>
        <v>73.61111111111111</v>
      </c>
    </row>
    <row r="52" spans="1:20" ht="13.5" customHeight="1">
      <c r="A52" s="36">
        <v>56</v>
      </c>
      <c r="B52" s="7" t="s">
        <v>60</v>
      </c>
      <c r="C52" s="9">
        <v>88</v>
      </c>
      <c r="D52" s="10">
        <v>89</v>
      </c>
      <c r="E52" s="7">
        <f t="shared" si="9"/>
        <v>177</v>
      </c>
      <c r="F52" s="9">
        <v>34</v>
      </c>
      <c r="G52" s="10">
        <v>26</v>
      </c>
      <c r="H52" s="8">
        <f t="shared" si="10"/>
        <v>60</v>
      </c>
      <c r="I52" s="9">
        <v>14</v>
      </c>
      <c r="J52" s="10">
        <v>16</v>
      </c>
      <c r="K52" s="11">
        <f t="shared" si="11"/>
        <v>30</v>
      </c>
      <c r="L52" s="9">
        <v>0</v>
      </c>
      <c r="M52" s="10">
        <v>0</v>
      </c>
      <c r="N52" s="12">
        <f t="shared" si="12"/>
        <v>0</v>
      </c>
      <c r="O52" s="9">
        <f t="shared" si="7"/>
        <v>48</v>
      </c>
      <c r="P52" s="10">
        <f t="shared" si="7"/>
        <v>42</v>
      </c>
      <c r="Q52" s="12">
        <f t="shared" si="13"/>
        <v>90</v>
      </c>
      <c r="R52" s="37">
        <f t="shared" si="8"/>
        <v>54.54545454545454</v>
      </c>
      <c r="S52" s="38">
        <f t="shared" si="8"/>
        <v>47.19101123595505</v>
      </c>
      <c r="T52" s="39">
        <f t="shared" si="8"/>
        <v>50.847457627118644</v>
      </c>
    </row>
    <row r="53" spans="1:20" ht="13.5" customHeight="1" thickBot="1">
      <c r="A53" s="70">
        <v>57</v>
      </c>
      <c r="B53" s="13" t="s">
        <v>61</v>
      </c>
      <c r="C53" s="15">
        <v>45</v>
      </c>
      <c r="D53" s="16">
        <v>54</v>
      </c>
      <c r="E53" s="13">
        <f t="shared" si="9"/>
        <v>99</v>
      </c>
      <c r="F53" s="15">
        <v>30</v>
      </c>
      <c r="G53" s="16">
        <v>26</v>
      </c>
      <c r="H53" s="14">
        <f t="shared" si="10"/>
        <v>56</v>
      </c>
      <c r="I53" s="15">
        <v>3</v>
      </c>
      <c r="J53" s="16">
        <v>3</v>
      </c>
      <c r="K53" s="17">
        <f t="shared" si="11"/>
        <v>6</v>
      </c>
      <c r="L53" s="15">
        <v>0</v>
      </c>
      <c r="M53" s="16">
        <v>0</v>
      </c>
      <c r="N53" s="18">
        <f t="shared" si="12"/>
        <v>0</v>
      </c>
      <c r="O53" s="15">
        <f t="shared" si="7"/>
        <v>33</v>
      </c>
      <c r="P53" s="16">
        <f t="shared" si="7"/>
        <v>29</v>
      </c>
      <c r="Q53" s="18">
        <f t="shared" si="13"/>
        <v>62</v>
      </c>
      <c r="R53" s="71">
        <f t="shared" si="8"/>
        <v>73.33333333333333</v>
      </c>
      <c r="S53" s="72">
        <f t="shared" si="8"/>
        <v>53.70370370370371</v>
      </c>
      <c r="T53" s="73">
        <f t="shared" si="8"/>
        <v>62.62626262626263</v>
      </c>
    </row>
    <row r="54" spans="1:20" ht="13.5" customHeight="1">
      <c r="A54" s="32">
        <v>58</v>
      </c>
      <c r="B54" s="1" t="s">
        <v>62</v>
      </c>
      <c r="C54" s="3">
        <v>777</v>
      </c>
      <c r="D54" s="4">
        <v>820</v>
      </c>
      <c r="E54" s="1">
        <f>C54+D54</f>
        <v>1597</v>
      </c>
      <c r="F54" s="3">
        <v>260</v>
      </c>
      <c r="G54" s="4">
        <v>284</v>
      </c>
      <c r="H54" s="2">
        <f>F54+G54</f>
        <v>544</v>
      </c>
      <c r="I54" s="3">
        <v>131</v>
      </c>
      <c r="J54" s="4">
        <v>147</v>
      </c>
      <c r="K54" s="5">
        <f>I54+J54</f>
        <v>278</v>
      </c>
      <c r="L54" s="3">
        <v>1</v>
      </c>
      <c r="M54" s="4">
        <v>2</v>
      </c>
      <c r="N54" s="6">
        <f>L54+M54</f>
        <v>3</v>
      </c>
      <c r="O54" s="3">
        <f t="shared" si="7"/>
        <v>392</v>
      </c>
      <c r="P54" s="4">
        <f t="shared" si="7"/>
        <v>433</v>
      </c>
      <c r="Q54" s="6">
        <f>O54+P54</f>
        <v>825</v>
      </c>
      <c r="R54" s="33">
        <f t="shared" si="8"/>
        <v>50.45045045045045</v>
      </c>
      <c r="S54" s="34">
        <f t="shared" si="8"/>
        <v>52.80487804878049</v>
      </c>
      <c r="T54" s="35">
        <f t="shared" si="8"/>
        <v>51.65936130244207</v>
      </c>
    </row>
    <row r="55" spans="1:20" ht="13.5" customHeight="1">
      <c r="A55" s="36">
        <v>59</v>
      </c>
      <c r="B55" s="7" t="s">
        <v>63</v>
      </c>
      <c r="C55" s="62">
        <v>269</v>
      </c>
      <c r="D55" s="63">
        <v>292</v>
      </c>
      <c r="E55" s="7">
        <f>C55+D55</f>
        <v>561</v>
      </c>
      <c r="F55" s="62">
        <v>137</v>
      </c>
      <c r="G55" s="63">
        <v>146</v>
      </c>
      <c r="H55" s="8">
        <f>F55+G55</f>
        <v>283</v>
      </c>
      <c r="I55" s="9">
        <v>37</v>
      </c>
      <c r="J55" s="10">
        <v>51</v>
      </c>
      <c r="K55" s="11">
        <f>I55+J55</f>
        <v>88</v>
      </c>
      <c r="L55" s="9">
        <v>0</v>
      </c>
      <c r="M55" s="10">
        <v>0</v>
      </c>
      <c r="N55" s="12">
        <f>L55+M55</f>
        <v>0</v>
      </c>
      <c r="O55" s="9">
        <f t="shared" si="7"/>
        <v>174</v>
      </c>
      <c r="P55" s="10">
        <f t="shared" si="7"/>
        <v>197</v>
      </c>
      <c r="Q55" s="12">
        <f>O55+P55</f>
        <v>371</v>
      </c>
      <c r="R55" s="37">
        <f t="shared" si="8"/>
        <v>64.68401486988847</v>
      </c>
      <c r="S55" s="38">
        <f t="shared" si="8"/>
        <v>67.46575342465754</v>
      </c>
      <c r="T55" s="39">
        <f t="shared" si="8"/>
        <v>66.1319073083779</v>
      </c>
    </row>
    <row r="56" spans="1:20" ht="13.5" customHeight="1" thickBot="1">
      <c r="A56" s="70">
        <v>60</v>
      </c>
      <c r="B56" s="13" t="s">
        <v>64</v>
      </c>
      <c r="C56" s="74">
        <v>160</v>
      </c>
      <c r="D56" s="75">
        <v>180</v>
      </c>
      <c r="E56" s="13">
        <f>C56+D56</f>
        <v>340</v>
      </c>
      <c r="F56" s="74">
        <v>71</v>
      </c>
      <c r="G56" s="75">
        <v>65</v>
      </c>
      <c r="H56" s="14">
        <f>F56+G56</f>
        <v>136</v>
      </c>
      <c r="I56" s="15">
        <v>34</v>
      </c>
      <c r="J56" s="16">
        <v>29</v>
      </c>
      <c r="K56" s="17">
        <f>I56+J56</f>
        <v>63</v>
      </c>
      <c r="L56" s="15">
        <v>0</v>
      </c>
      <c r="M56" s="16">
        <v>0</v>
      </c>
      <c r="N56" s="18">
        <f>L56+M56</f>
        <v>0</v>
      </c>
      <c r="O56" s="15">
        <f t="shared" si="7"/>
        <v>105</v>
      </c>
      <c r="P56" s="16">
        <f t="shared" si="7"/>
        <v>94</v>
      </c>
      <c r="Q56" s="18">
        <f>O56+P56</f>
        <v>199</v>
      </c>
      <c r="R56" s="71">
        <f t="shared" si="8"/>
        <v>65.625</v>
      </c>
      <c r="S56" s="72">
        <f t="shared" si="8"/>
        <v>52.22222222222223</v>
      </c>
      <c r="T56" s="73">
        <f t="shared" si="8"/>
        <v>58.529411764705884</v>
      </c>
    </row>
    <row r="57" spans="1:20" ht="13.5" customHeight="1">
      <c r="A57" s="32">
        <v>61</v>
      </c>
      <c r="B57" s="1" t="s">
        <v>65</v>
      </c>
      <c r="C57" s="3">
        <v>1011</v>
      </c>
      <c r="D57" s="4">
        <v>1097</v>
      </c>
      <c r="E57" s="1">
        <f>C57+D57</f>
        <v>2108</v>
      </c>
      <c r="F57" s="3">
        <v>340</v>
      </c>
      <c r="G57" s="4">
        <v>338</v>
      </c>
      <c r="H57" s="2">
        <f>F57+G57</f>
        <v>678</v>
      </c>
      <c r="I57" s="3">
        <v>185</v>
      </c>
      <c r="J57" s="4">
        <v>234</v>
      </c>
      <c r="K57" s="5">
        <f>I57+J57</f>
        <v>419</v>
      </c>
      <c r="L57" s="3">
        <v>5</v>
      </c>
      <c r="M57" s="4">
        <v>6</v>
      </c>
      <c r="N57" s="6">
        <f>L57+M57</f>
        <v>11</v>
      </c>
      <c r="O57" s="3">
        <f t="shared" si="7"/>
        <v>530</v>
      </c>
      <c r="P57" s="4">
        <f t="shared" si="7"/>
        <v>578</v>
      </c>
      <c r="Q57" s="6">
        <f>O57+P57</f>
        <v>1108</v>
      </c>
      <c r="R57" s="33">
        <f t="shared" si="8"/>
        <v>52.42334322453017</v>
      </c>
      <c r="S57" s="34">
        <f t="shared" si="8"/>
        <v>52.68915223336372</v>
      </c>
      <c r="T57" s="35">
        <f t="shared" si="8"/>
        <v>52.56166982922201</v>
      </c>
    </row>
    <row r="58" spans="1:20" ht="13.5" customHeight="1">
      <c r="A58" s="36">
        <v>62</v>
      </c>
      <c r="B58" s="7" t="s">
        <v>66</v>
      </c>
      <c r="C58" s="62">
        <v>312</v>
      </c>
      <c r="D58" s="63">
        <v>402</v>
      </c>
      <c r="E58" s="7">
        <f aca="true" t="shared" si="14" ref="E58:E64">C58+D58</f>
        <v>714</v>
      </c>
      <c r="F58" s="62">
        <v>110</v>
      </c>
      <c r="G58" s="63">
        <v>124</v>
      </c>
      <c r="H58" s="8">
        <f aca="true" t="shared" si="15" ref="H58:H64">F58+G58</f>
        <v>234</v>
      </c>
      <c r="I58" s="9">
        <v>70</v>
      </c>
      <c r="J58" s="10">
        <v>77</v>
      </c>
      <c r="K58" s="11">
        <f aca="true" t="shared" si="16" ref="K58:K64">I58+J58</f>
        <v>147</v>
      </c>
      <c r="L58" s="9">
        <v>3</v>
      </c>
      <c r="M58" s="10">
        <v>5</v>
      </c>
      <c r="N58" s="12">
        <f aca="true" t="shared" si="17" ref="N58:N64">L58+M58</f>
        <v>8</v>
      </c>
      <c r="O58" s="9">
        <f t="shared" si="7"/>
        <v>183</v>
      </c>
      <c r="P58" s="10">
        <f t="shared" si="7"/>
        <v>206</v>
      </c>
      <c r="Q58" s="12">
        <f aca="true" t="shared" si="18" ref="Q58:Q64">O58+P58</f>
        <v>389</v>
      </c>
      <c r="R58" s="37">
        <f t="shared" si="8"/>
        <v>58.65384615384615</v>
      </c>
      <c r="S58" s="38">
        <f t="shared" si="8"/>
        <v>51.243781094527364</v>
      </c>
      <c r="T58" s="39">
        <f t="shared" si="8"/>
        <v>54.48179271708683</v>
      </c>
    </row>
    <row r="59" spans="1:20" ht="13.5" customHeight="1">
      <c r="A59" s="36">
        <v>63</v>
      </c>
      <c r="B59" s="7" t="s">
        <v>67</v>
      </c>
      <c r="C59" s="62">
        <v>532</v>
      </c>
      <c r="D59" s="63">
        <v>562</v>
      </c>
      <c r="E59" s="7">
        <f t="shared" si="14"/>
        <v>1094</v>
      </c>
      <c r="F59" s="62">
        <v>189</v>
      </c>
      <c r="G59" s="63">
        <v>181</v>
      </c>
      <c r="H59" s="8">
        <f t="shared" si="15"/>
        <v>370</v>
      </c>
      <c r="I59" s="9">
        <v>92</v>
      </c>
      <c r="J59" s="10">
        <v>116</v>
      </c>
      <c r="K59" s="11">
        <f t="shared" si="16"/>
        <v>208</v>
      </c>
      <c r="L59" s="9">
        <v>3</v>
      </c>
      <c r="M59" s="10">
        <v>4</v>
      </c>
      <c r="N59" s="12">
        <f t="shared" si="17"/>
        <v>7</v>
      </c>
      <c r="O59" s="9">
        <f t="shared" si="7"/>
        <v>284</v>
      </c>
      <c r="P59" s="10">
        <f t="shared" si="7"/>
        <v>301</v>
      </c>
      <c r="Q59" s="12">
        <f t="shared" si="18"/>
        <v>585</v>
      </c>
      <c r="R59" s="37">
        <f t="shared" si="8"/>
        <v>53.383458646616546</v>
      </c>
      <c r="S59" s="38">
        <f t="shared" si="8"/>
        <v>53.55871886120996</v>
      </c>
      <c r="T59" s="39">
        <f t="shared" si="8"/>
        <v>53.47349177330896</v>
      </c>
    </row>
    <row r="60" spans="1:20" ht="13.5" customHeight="1">
      <c r="A60" s="36">
        <v>64</v>
      </c>
      <c r="B60" s="7" t="s">
        <v>68</v>
      </c>
      <c r="C60" s="62">
        <v>194</v>
      </c>
      <c r="D60" s="63">
        <v>221</v>
      </c>
      <c r="E60" s="7">
        <f t="shared" si="14"/>
        <v>415</v>
      </c>
      <c r="F60" s="62">
        <v>103</v>
      </c>
      <c r="G60" s="63">
        <v>102</v>
      </c>
      <c r="H60" s="8">
        <f t="shared" si="15"/>
        <v>205</v>
      </c>
      <c r="I60" s="9">
        <v>33</v>
      </c>
      <c r="J60" s="10">
        <v>42</v>
      </c>
      <c r="K60" s="11">
        <f t="shared" si="16"/>
        <v>75</v>
      </c>
      <c r="L60" s="9">
        <v>0</v>
      </c>
      <c r="M60" s="10">
        <v>5</v>
      </c>
      <c r="N60" s="12">
        <f t="shared" si="17"/>
        <v>5</v>
      </c>
      <c r="O60" s="9">
        <f t="shared" si="7"/>
        <v>136</v>
      </c>
      <c r="P60" s="10">
        <f t="shared" si="7"/>
        <v>149</v>
      </c>
      <c r="Q60" s="12">
        <f t="shared" si="18"/>
        <v>285</v>
      </c>
      <c r="R60" s="37">
        <f t="shared" si="8"/>
        <v>70.10309278350515</v>
      </c>
      <c r="S60" s="38">
        <f t="shared" si="8"/>
        <v>67.42081447963801</v>
      </c>
      <c r="T60" s="39">
        <f t="shared" si="8"/>
        <v>68.67469879518072</v>
      </c>
    </row>
    <row r="61" spans="1:20" ht="13.5" customHeight="1">
      <c r="A61" s="36">
        <v>65</v>
      </c>
      <c r="B61" s="7" t="s">
        <v>69</v>
      </c>
      <c r="C61" s="9">
        <v>261</v>
      </c>
      <c r="D61" s="10">
        <v>256</v>
      </c>
      <c r="E61" s="7">
        <f t="shared" si="14"/>
        <v>517</v>
      </c>
      <c r="F61" s="9">
        <v>88</v>
      </c>
      <c r="G61" s="10">
        <v>82</v>
      </c>
      <c r="H61" s="8">
        <f t="shared" si="15"/>
        <v>170</v>
      </c>
      <c r="I61" s="9">
        <v>56</v>
      </c>
      <c r="J61" s="10">
        <v>57</v>
      </c>
      <c r="K61" s="11">
        <f t="shared" si="16"/>
        <v>113</v>
      </c>
      <c r="L61" s="9">
        <v>1</v>
      </c>
      <c r="M61" s="10">
        <v>2</v>
      </c>
      <c r="N61" s="12">
        <f t="shared" si="17"/>
        <v>3</v>
      </c>
      <c r="O61" s="9">
        <f t="shared" si="7"/>
        <v>145</v>
      </c>
      <c r="P61" s="10">
        <f t="shared" si="7"/>
        <v>141</v>
      </c>
      <c r="Q61" s="12">
        <f t="shared" si="18"/>
        <v>286</v>
      </c>
      <c r="R61" s="37">
        <f t="shared" si="8"/>
        <v>55.55555555555556</v>
      </c>
      <c r="S61" s="38">
        <f t="shared" si="8"/>
        <v>55.078125</v>
      </c>
      <c r="T61" s="39">
        <f t="shared" si="8"/>
        <v>55.319148936170215</v>
      </c>
    </row>
    <row r="62" spans="1:20" ht="13.5" customHeight="1">
      <c r="A62" s="36">
        <v>66</v>
      </c>
      <c r="B62" s="7" t="s">
        <v>70</v>
      </c>
      <c r="C62" s="9">
        <v>212</v>
      </c>
      <c r="D62" s="10">
        <v>229</v>
      </c>
      <c r="E62" s="7">
        <f t="shared" si="14"/>
        <v>441</v>
      </c>
      <c r="F62" s="9">
        <v>91</v>
      </c>
      <c r="G62" s="10">
        <v>76</v>
      </c>
      <c r="H62" s="8">
        <f t="shared" si="15"/>
        <v>167</v>
      </c>
      <c r="I62" s="9">
        <v>34</v>
      </c>
      <c r="J62" s="10">
        <v>69</v>
      </c>
      <c r="K62" s="11">
        <f t="shared" si="16"/>
        <v>103</v>
      </c>
      <c r="L62" s="9">
        <v>0</v>
      </c>
      <c r="M62" s="10">
        <v>2</v>
      </c>
      <c r="N62" s="12">
        <f t="shared" si="17"/>
        <v>2</v>
      </c>
      <c r="O62" s="9">
        <f t="shared" si="7"/>
        <v>125</v>
      </c>
      <c r="P62" s="10">
        <f t="shared" si="7"/>
        <v>147</v>
      </c>
      <c r="Q62" s="12">
        <f t="shared" si="18"/>
        <v>272</v>
      </c>
      <c r="R62" s="37">
        <f t="shared" si="8"/>
        <v>58.9622641509434</v>
      </c>
      <c r="S62" s="38">
        <f t="shared" si="8"/>
        <v>64.19213973799127</v>
      </c>
      <c r="T62" s="39">
        <f t="shared" si="8"/>
        <v>61.67800453514739</v>
      </c>
    </row>
    <row r="63" spans="1:20" ht="13.5" customHeight="1">
      <c r="A63" s="36">
        <v>67</v>
      </c>
      <c r="B63" s="7" t="s">
        <v>71</v>
      </c>
      <c r="C63" s="62">
        <v>113</v>
      </c>
      <c r="D63" s="63">
        <v>125</v>
      </c>
      <c r="E63" s="7">
        <f t="shared" si="14"/>
        <v>238</v>
      </c>
      <c r="F63" s="62">
        <v>49</v>
      </c>
      <c r="G63" s="63">
        <v>50</v>
      </c>
      <c r="H63" s="8">
        <f t="shared" si="15"/>
        <v>99</v>
      </c>
      <c r="I63" s="9">
        <v>30</v>
      </c>
      <c r="J63" s="10">
        <v>36</v>
      </c>
      <c r="K63" s="11">
        <f t="shared" si="16"/>
        <v>66</v>
      </c>
      <c r="L63" s="9">
        <v>1</v>
      </c>
      <c r="M63" s="10">
        <v>3</v>
      </c>
      <c r="N63" s="12">
        <f t="shared" si="17"/>
        <v>4</v>
      </c>
      <c r="O63" s="9">
        <f t="shared" si="7"/>
        <v>80</v>
      </c>
      <c r="P63" s="10">
        <f t="shared" si="7"/>
        <v>89</v>
      </c>
      <c r="Q63" s="12">
        <f t="shared" si="18"/>
        <v>169</v>
      </c>
      <c r="R63" s="37">
        <f t="shared" si="8"/>
        <v>70.79646017699115</v>
      </c>
      <c r="S63" s="38">
        <f t="shared" si="8"/>
        <v>71.2</v>
      </c>
      <c r="T63" s="39">
        <f t="shared" si="8"/>
        <v>71.00840336134453</v>
      </c>
    </row>
    <row r="64" spans="1:20" ht="13.5" customHeight="1" thickBot="1">
      <c r="A64" s="70">
        <v>68</v>
      </c>
      <c r="B64" s="13" t="s">
        <v>72</v>
      </c>
      <c r="C64" s="74">
        <v>181</v>
      </c>
      <c r="D64" s="75">
        <v>200</v>
      </c>
      <c r="E64" s="13">
        <f t="shared" si="14"/>
        <v>381</v>
      </c>
      <c r="F64" s="74">
        <v>88</v>
      </c>
      <c r="G64" s="75">
        <v>86</v>
      </c>
      <c r="H64" s="14">
        <f t="shared" si="15"/>
        <v>174</v>
      </c>
      <c r="I64" s="15">
        <v>39</v>
      </c>
      <c r="J64" s="16">
        <v>48</v>
      </c>
      <c r="K64" s="17">
        <f t="shared" si="16"/>
        <v>87</v>
      </c>
      <c r="L64" s="15">
        <v>1</v>
      </c>
      <c r="M64" s="16">
        <v>5</v>
      </c>
      <c r="N64" s="18">
        <f t="shared" si="17"/>
        <v>6</v>
      </c>
      <c r="O64" s="15">
        <f t="shared" si="7"/>
        <v>128</v>
      </c>
      <c r="P64" s="16">
        <f t="shared" si="7"/>
        <v>139</v>
      </c>
      <c r="Q64" s="18">
        <f t="shared" si="18"/>
        <v>267</v>
      </c>
      <c r="R64" s="71">
        <f t="shared" si="8"/>
        <v>70.71823204419888</v>
      </c>
      <c r="S64" s="72">
        <f t="shared" si="8"/>
        <v>69.5</v>
      </c>
      <c r="T64" s="73">
        <f t="shared" si="8"/>
        <v>70.07874015748031</v>
      </c>
    </row>
    <row r="65" spans="1:20" ht="13.5" customHeight="1">
      <c r="A65" s="32">
        <v>69</v>
      </c>
      <c r="B65" s="1" t="s">
        <v>73</v>
      </c>
      <c r="C65" s="3">
        <v>503</v>
      </c>
      <c r="D65" s="4">
        <v>583</v>
      </c>
      <c r="E65" s="1">
        <f>C65+D65</f>
        <v>1086</v>
      </c>
      <c r="F65" s="3">
        <v>125</v>
      </c>
      <c r="G65" s="4">
        <v>128</v>
      </c>
      <c r="H65" s="2">
        <f>F65+G65</f>
        <v>253</v>
      </c>
      <c r="I65" s="3">
        <v>134</v>
      </c>
      <c r="J65" s="4">
        <v>210</v>
      </c>
      <c r="K65" s="5">
        <f>I65+J65</f>
        <v>344</v>
      </c>
      <c r="L65" s="3">
        <v>3</v>
      </c>
      <c r="M65" s="4">
        <v>2</v>
      </c>
      <c r="N65" s="6">
        <f>L65+M65</f>
        <v>5</v>
      </c>
      <c r="O65" s="3">
        <f t="shared" si="7"/>
        <v>262</v>
      </c>
      <c r="P65" s="4">
        <f t="shared" si="7"/>
        <v>340</v>
      </c>
      <c r="Q65" s="6">
        <f>O65+P65</f>
        <v>602</v>
      </c>
      <c r="R65" s="33">
        <f t="shared" si="8"/>
        <v>52.087475149105366</v>
      </c>
      <c r="S65" s="34">
        <f t="shared" si="8"/>
        <v>58.31903945111492</v>
      </c>
      <c r="T65" s="35">
        <f t="shared" si="8"/>
        <v>55.432780847145494</v>
      </c>
    </row>
    <row r="66" spans="1:20" ht="13.5" customHeight="1">
      <c r="A66" s="36">
        <v>70</v>
      </c>
      <c r="B66" s="7" t="s">
        <v>74</v>
      </c>
      <c r="C66" s="62">
        <v>437</v>
      </c>
      <c r="D66" s="63">
        <v>501</v>
      </c>
      <c r="E66" s="7">
        <f>C66+D66</f>
        <v>938</v>
      </c>
      <c r="F66" s="62">
        <v>184</v>
      </c>
      <c r="G66" s="63">
        <v>185</v>
      </c>
      <c r="H66" s="8">
        <f>F66+G66</f>
        <v>369</v>
      </c>
      <c r="I66" s="9">
        <v>84</v>
      </c>
      <c r="J66" s="10">
        <v>116</v>
      </c>
      <c r="K66" s="11">
        <f>I66+J66</f>
        <v>200</v>
      </c>
      <c r="L66" s="9">
        <v>3</v>
      </c>
      <c r="M66" s="10">
        <v>1</v>
      </c>
      <c r="N66" s="12">
        <f>L66+M66</f>
        <v>4</v>
      </c>
      <c r="O66" s="9">
        <f t="shared" si="7"/>
        <v>271</v>
      </c>
      <c r="P66" s="10">
        <f t="shared" si="7"/>
        <v>302</v>
      </c>
      <c r="Q66" s="12">
        <f>O66+P66</f>
        <v>573</v>
      </c>
      <c r="R66" s="37">
        <f t="shared" si="8"/>
        <v>62.013729977116704</v>
      </c>
      <c r="S66" s="38">
        <f t="shared" si="8"/>
        <v>60.27944111776448</v>
      </c>
      <c r="T66" s="39">
        <f t="shared" si="8"/>
        <v>61.08742004264393</v>
      </c>
    </row>
    <row r="67" spans="1:20" ht="13.5" customHeight="1">
      <c r="A67" s="36">
        <v>71</v>
      </c>
      <c r="B67" s="7" t="s">
        <v>75</v>
      </c>
      <c r="C67" s="62">
        <v>385</v>
      </c>
      <c r="D67" s="63">
        <v>416</v>
      </c>
      <c r="E67" s="7">
        <f>C67+D67</f>
        <v>801</v>
      </c>
      <c r="F67" s="62">
        <v>131</v>
      </c>
      <c r="G67" s="63">
        <v>155</v>
      </c>
      <c r="H67" s="8">
        <f>F67+G67</f>
        <v>286</v>
      </c>
      <c r="I67" s="9">
        <v>84</v>
      </c>
      <c r="J67" s="10">
        <v>116</v>
      </c>
      <c r="K67" s="11">
        <f>I67+J67</f>
        <v>200</v>
      </c>
      <c r="L67" s="9">
        <v>1</v>
      </c>
      <c r="M67" s="10">
        <v>2</v>
      </c>
      <c r="N67" s="12">
        <f>L67+M67</f>
        <v>3</v>
      </c>
      <c r="O67" s="9">
        <f t="shared" si="7"/>
        <v>216</v>
      </c>
      <c r="P67" s="10">
        <f t="shared" si="7"/>
        <v>273</v>
      </c>
      <c r="Q67" s="12">
        <f>O67+P67</f>
        <v>489</v>
      </c>
      <c r="R67" s="37">
        <f t="shared" si="8"/>
        <v>56.1038961038961</v>
      </c>
      <c r="S67" s="38">
        <f t="shared" si="8"/>
        <v>65.625</v>
      </c>
      <c r="T67" s="39">
        <f t="shared" si="8"/>
        <v>61.04868913857678</v>
      </c>
    </row>
    <row r="68" spans="1:20" ht="13.5" customHeight="1">
      <c r="A68" s="36">
        <v>72</v>
      </c>
      <c r="B68" s="7" t="s">
        <v>76</v>
      </c>
      <c r="C68" s="62">
        <v>41</v>
      </c>
      <c r="D68" s="63">
        <v>48</v>
      </c>
      <c r="E68" s="7">
        <f>C68+D68</f>
        <v>89</v>
      </c>
      <c r="F68" s="62">
        <v>18</v>
      </c>
      <c r="G68" s="63">
        <v>14</v>
      </c>
      <c r="H68" s="8">
        <f>F68+G68</f>
        <v>32</v>
      </c>
      <c r="I68" s="9">
        <v>11</v>
      </c>
      <c r="J68" s="10">
        <v>20</v>
      </c>
      <c r="K68" s="11">
        <f>I68+J68</f>
        <v>31</v>
      </c>
      <c r="L68" s="9">
        <v>0</v>
      </c>
      <c r="M68" s="10">
        <v>0</v>
      </c>
      <c r="N68" s="12">
        <f>L68+M68</f>
        <v>0</v>
      </c>
      <c r="O68" s="9">
        <f aca="true" t="shared" si="19" ref="O68:P95">F68+I68+L68</f>
        <v>29</v>
      </c>
      <c r="P68" s="10">
        <f t="shared" si="19"/>
        <v>34</v>
      </c>
      <c r="Q68" s="12">
        <f>O68+P68</f>
        <v>63</v>
      </c>
      <c r="R68" s="37">
        <f aca="true" t="shared" si="20" ref="R68:T99">O68/C68*100</f>
        <v>70.73170731707317</v>
      </c>
      <c r="S68" s="38">
        <f t="shared" si="20"/>
        <v>70.83333333333334</v>
      </c>
      <c r="T68" s="39">
        <f t="shared" si="20"/>
        <v>70.78651685393258</v>
      </c>
    </row>
    <row r="69" spans="1:20" ht="13.5" customHeight="1" thickBot="1">
      <c r="A69" s="70">
        <v>73</v>
      </c>
      <c r="B69" s="13" t="s">
        <v>77</v>
      </c>
      <c r="C69" s="74">
        <v>27</v>
      </c>
      <c r="D69" s="75">
        <v>25</v>
      </c>
      <c r="E69" s="13">
        <f>C69+D69</f>
        <v>52</v>
      </c>
      <c r="F69" s="74">
        <v>20</v>
      </c>
      <c r="G69" s="75">
        <v>16</v>
      </c>
      <c r="H69" s="14">
        <f>F69+G69</f>
        <v>36</v>
      </c>
      <c r="I69" s="15">
        <v>0</v>
      </c>
      <c r="J69" s="16">
        <v>4</v>
      </c>
      <c r="K69" s="17">
        <f>I69+J69</f>
        <v>4</v>
      </c>
      <c r="L69" s="15">
        <v>0</v>
      </c>
      <c r="M69" s="16">
        <v>0</v>
      </c>
      <c r="N69" s="18">
        <f>L69+M69</f>
        <v>0</v>
      </c>
      <c r="O69" s="15">
        <f t="shared" si="19"/>
        <v>20</v>
      </c>
      <c r="P69" s="16">
        <f t="shared" si="19"/>
        <v>20</v>
      </c>
      <c r="Q69" s="18">
        <f>O69+P69</f>
        <v>40</v>
      </c>
      <c r="R69" s="71">
        <f t="shared" si="20"/>
        <v>74.07407407407408</v>
      </c>
      <c r="S69" s="72">
        <f t="shared" si="20"/>
        <v>80</v>
      </c>
      <c r="T69" s="73">
        <f t="shared" si="20"/>
        <v>76.92307692307693</v>
      </c>
    </row>
    <row r="70" spans="1:20" ht="13.5" customHeight="1">
      <c r="A70" s="32">
        <v>74</v>
      </c>
      <c r="B70" s="1" t="s">
        <v>78</v>
      </c>
      <c r="C70" s="3">
        <v>238</v>
      </c>
      <c r="D70" s="4">
        <v>274</v>
      </c>
      <c r="E70" s="1">
        <f aca="true" t="shared" si="21" ref="E70:E75">C70+D70</f>
        <v>512</v>
      </c>
      <c r="F70" s="3">
        <v>90</v>
      </c>
      <c r="G70" s="4">
        <v>90</v>
      </c>
      <c r="H70" s="2">
        <f aca="true" t="shared" si="22" ref="H70:H75">F70+G70</f>
        <v>180</v>
      </c>
      <c r="I70" s="3">
        <v>52</v>
      </c>
      <c r="J70" s="4">
        <v>65</v>
      </c>
      <c r="K70" s="5">
        <f aca="true" t="shared" si="23" ref="K70:K75">I70+J70</f>
        <v>117</v>
      </c>
      <c r="L70" s="3">
        <v>1</v>
      </c>
      <c r="M70" s="4">
        <v>2</v>
      </c>
      <c r="N70" s="6">
        <f aca="true" t="shared" si="24" ref="N70:N75">L70+M70</f>
        <v>3</v>
      </c>
      <c r="O70" s="3">
        <f t="shared" si="19"/>
        <v>143</v>
      </c>
      <c r="P70" s="4">
        <f t="shared" si="19"/>
        <v>157</v>
      </c>
      <c r="Q70" s="6">
        <f aca="true" t="shared" si="25" ref="Q70:Q75">O70+P70</f>
        <v>300</v>
      </c>
      <c r="R70" s="33">
        <f t="shared" si="20"/>
        <v>60.08403361344538</v>
      </c>
      <c r="S70" s="34">
        <f t="shared" si="20"/>
        <v>57.299270072992705</v>
      </c>
      <c r="T70" s="35">
        <f t="shared" si="20"/>
        <v>58.59375</v>
      </c>
    </row>
    <row r="71" spans="1:20" ht="13.5" customHeight="1">
      <c r="A71" s="36">
        <v>75</v>
      </c>
      <c r="B71" s="7" t="s">
        <v>79</v>
      </c>
      <c r="C71" s="62">
        <v>194</v>
      </c>
      <c r="D71" s="63">
        <v>205</v>
      </c>
      <c r="E71" s="7">
        <f t="shared" si="21"/>
        <v>399</v>
      </c>
      <c r="F71" s="62">
        <v>81</v>
      </c>
      <c r="G71" s="63">
        <v>82</v>
      </c>
      <c r="H71" s="8">
        <f t="shared" si="22"/>
        <v>163</v>
      </c>
      <c r="I71" s="9">
        <v>32</v>
      </c>
      <c r="J71" s="10">
        <v>43</v>
      </c>
      <c r="K71" s="11">
        <f t="shared" si="23"/>
        <v>75</v>
      </c>
      <c r="L71" s="9">
        <v>3</v>
      </c>
      <c r="M71" s="10">
        <v>0</v>
      </c>
      <c r="N71" s="12">
        <f t="shared" si="24"/>
        <v>3</v>
      </c>
      <c r="O71" s="9">
        <f t="shared" si="19"/>
        <v>116</v>
      </c>
      <c r="P71" s="10">
        <f t="shared" si="19"/>
        <v>125</v>
      </c>
      <c r="Q71" s="12">
        <f t="shared" si="25"/>
        <v>241</v>
      </c>
      <c r="R71" s="37">
        <f t="shared" si="20"/>
        <v>59.79381443298969</v>
      </c>
      <c r="S71" s="38">
        <f t="shared" si="20"/>
        <v>60.97560975609756</v>
      </c>
      <c r="T71" s="39">
        <f t="shared" si="20"/>
        <v>60.40100250626567</v>
      </c>
    </row>
    <row r="72" spans="1:20" ht="13.5" customHeight="1">
      <c r="A72" s="36">
        <v>76</v>
      </c>
      <c r="B72" s="7" t="s">
        <v>80</v>
      </c>
      <c r="C72" s="9">
        <v>212</v>
      </c>
      <c r="D72" s="10">
        <v>255</v>
      </c>
      <c r="E72" s="7">
        <f t="shared" si="21"/>
        <v>467</v>
      </c>
      <c r="F72" s="9">
        <v>81</v>
      </c>
      <c r="G72" s="10">
        <v>88</v>
      </c>
      <c r="H72" s="8">
        <f t="shared" si="22"/>
        <v>169</v>
      </c>
      <c r="I72" s="9">
        <v>41</v>
      </c>
      <c r="J72" s="10">
        <v>45</v>
      </c>
      <c r="K72" s="11">
        <f t="shared" si="23"/>
        <v>86</v>
      </c>
      <c r="L72" s="9">
        <v>0</v>
      </c>
      <c r="M72" s="10">
        <v>3</v>
      </c>
      <c r="N72" s="12">
        <f t="shared" si="24"/>
        <v>3</v>
      </c>
      <c r="O72" s="9">
        <f t="shared" si="19"/>
        <v>122</v>
      </c>
      <c r="P72" s="10">
        <f t="shared" si="19"/>
        <v>136</v>
      </c>
      <c r="Q72" s="12">
        <f t="shared" si="25"/>
        <v>258</v>
      </c>
      <c r="R72" s="37">
        <f t="shared" si="20"/>
        <v>57.54716981132076</v>
      </c>
      <c r="S72" s="38">
        <f t="shared" si="20"/>
        <v>53.333333333333336</v>
      </c>
      <c r="T72" s="39">
        <f t="shared" si="20"/>
        <v>55.24625267665952</v>
      </c>
    </row>
    <row r="73" spans="1:20" ht="13.5" customHeight="1">
      <c r="A73" s="36">
        <v>77</v>
      </c>
      <c r="B73" s="7" t="s">
        <v>81</v>
      </c>
      <c r="C73" s="62">
        <v>68</v>
      </c>
      <c r="D73" s="63">
        <v>70</v>
      </c>
      <c r="E73" s="7">
        <f t="shared" si="21"/>
        <v>138</v>
      </c>
      <c r="F73" s="62">
        <v>33</v>
      </c>
      <c r="G73" s="63">
        <v>26</v>
      </c>
      <c r="H73" s="8">
        <f t="shared" si="22"/>
        <v>59</v>
      </c>
      <c r="I73" s="9">
        <v>7</v>
      </c>
      <c r="J73" s="10">
        <v>6</v>
      </c>
      <c r="K73" s="11">
        <f t="shared" si="23"/>
        <v>13</v>
      </c>
      <c r="L73" s="9">
        <v>0</v>
      </c>
      <c r="M73" s="10">
        <v>0</v>
      </c>
      <c r="N73" s="12">
        <f t="shared" si="24"/>
        <v>0</v>
      </c>
      <c r="O73" s="9">
        <f t="shared" si="19"/>
        <v>40</v>
      </c>
      <c r="P73" s="10">
        <f t="shared" si="19"/>
        <v>32</v>
      </c>
      <c r="Q73" s="12">
        <f t="shared" si="25"/>
        <v>72</v>
      </c>
      <c r="R73" s="37">
        <f t="shared" si="20"/>
        <v>58.82352941176471</v>
      </c>
      <c r="S73" s="38">
        <f t="shared" si="20"/>
        <v>45.714285714285715</v>
      </c>
      <c r="T73" s="39">
        <f t="shared" si="20"/>
        <v>52.17391304347826</v>
      </c>
    </row>
    <row r="74" spans="1:20" ht="13.5" customHeight="1">
      <c r="A74" s="36">
        <v>78</v>
      </c>
      <c r="B74" s="7" t="s">
        <v>82</v>
      </c>
      <c r="C74" s="62">
        <v>53</v>
      </c>
      <c r="D74" s="63">
        <v>56</v>
      </c>
      <c r="E74" s="7">
        <f t="shared" si="21"/>
        <v>109</v>
      </c>
      <c r="F74" s="62">
        <v>31</v>
      </c>
      <c r="G74" s="63">
        <v>28</v>
      </c>
      <c r="H74" s="8">
        <f t="shared" si="22"/>
        <v>59</v>
      </c>
      <c r="I74" s="9">
        <v>5</v>
      </c>
      <c r="J74" s="10">
        <v>5</v>
      </c>
      <c r="K74" s="11">
        <f t="shared" si="23"/>
        <v>10</v>
      </c>
      <c r="L74" s="9">
        <v>1</v>
      </c>
      <c r="M74" s="10">
        <v>0</v>
      </c>
      <c r="N74" s="12">
        <f t="shared" si="24"/>
        <v>1</v>
      </c>
      <c r="O74" s="9">
        <f t="shared" si="19"/>
        <v>37</v>
      </c>
      <c r="P74" s="10">
        <f t="shared" si="19"/>
        <v>33</v>
      </c>
      <c r="Q74" s="12">
        <f t="shared" si="25"/>
        <v>70</v>
      </c>
      <c r="R74" s="37">
        <f t="shared" si="20"/>
        <v>69.81132075471697</v>
      </c>
      <c r="S74" s="38">
        <f t="shared" si="20"/>
        <v>58.92857142857143</v>
      </c>
      <c r="T74" s="39">
        <f t="shared" si="20"/>
        <v>64.22018348623854</v>
      </c>
    </row>
    <row r="75" spans="1:20" ht="13.5" customHeight="1" thickBot="1">
      <c r="A75" s="70">
        <v>79</v>
      </c>
      <c r="B75" s="13" t="s">
        <v>83</v>
      </c>
      <c r="C75" s="74">
        <v>44</v>
      </c>
      <c r="D75" s="75">
        <v>53</v>
      </c>
      <c r="E75" s="13">
        <f t="shared" si="21"/>
        <v>97</v>
      </c>
      <c r="F75" s="74">
        <v>32</v>
      </c>
      <c r="G75" s="75">
        <v>34</v>
      </c>
      <c r="H75" s="14">
        <f t="shared" si="22"/>
        <v>66</v>
      </c>
      <c r="I75" s="15">
        <v>8</v>
      </c>
      <c r="J75" s="16">
        <v>11</v>
      </c>
      <c r="K75" s="17">
        <f t="shared" si="23"/>
        <v>19</v>
      </c>
      <c r="L75" s="15">
        <v>0</v>
      </c>
      <c r="M75" s="16">
        <v>0</v>
      </c>
      <c r="N75" s="18">
        <f t="shared" si="24"/>
        <v>0</v>
      </c>
      <c r="O75" s="15">
        <f t="shared" si="19"/>
        <v>40</v>
      </c>
      <c r="P75" s="16">
        <f t="shared" si="19"/>
        <v>45</v>
      </c>
      <c r="Q75" s="18">
        <f t="shared" si="25"/>
        <v>85</v>
      </c>
      <c r="R75" s="71">
        <f t="shared" si="20"/>
        <v>90.9090909090909</v>
      </c>
      <c r="S75" s="72">
        <f t="shared" si="20"/>
        <v>84.90566037735849</v>
      </c>
      <c r="T75" s="73">
        <f t="shared" si="20"/>
        <v>87.62886597938144</v>
      </c>
    </row>
    <row r="76" spans="1:20" ht="13.5" customHeight="1">
      <c r="A76" s="32">
        <v>80</v>
      </c>
      <c r="B76" s="1" t="s">
        <v>84</v>
      </c>
      <c r="C76" s="3">
        <v>625</v>
      </c>
      <c r="D76" s="4">
        <v>705</v>
      </c>
      <c r="E76" s="1">
        <f>C76+D76</f>
        <v>1330</v>
      </c>
      <c r="F76" s="3">
        <v>211</v>
      </c>
      <c r="G76" s="4">
        <v>239</v>
      </c>
      <c r="H76" s="2">
        <f>F76+G76</f>
        <v>450</v>
      </c>
      <c r="I76" s="3">
        <v>85</v>
      </c>
      <c r="J76" s="4">
        <v>119</v>
      </c>
      <c r="K76" s="5">
        <f>I76+J76</f>
        <v>204</v>
      </c>
      <c r="L76" s="3">
        <v>5</v>
      </c>
      <c r="M76" s="4">
        <v>8</v>
      </c>
      <c r="N76" s="6">
        <f>L76+M76</f>
        <v>13</v>
      </c>
      <c r="O76" s="3">
        <f t="shared" si="19"/>
        <v>301</v>
      </c>
      <c r="P76" s="4">
        <f t="shared" si="19"/>
        <v>366</v>
      </c>
      <c r="Q76" s="6">
        <f>O76+P76</f>
        <v>667</v>
      </c>
      <c r="R76" s="33">
        <f t="shared" si="20"/>
        <v>48.16</v>
      </c>
      <c r="S76" s="34">
        <f t="shared" si="20"/>
        <v>51.91489361702127</v>
      </c>
      <c r="T76" s="35">
        <f t="shared" si="20"/>
        <v>50.150375939849624</v>
      </c>
    </row>
    <row r="77" spans="1:20" ht="13.5" customHeight="1">
      <c r="A77" s="36">
        <v>81</v>
      </c>
      <c r="B77" s="7" t="s">
        <v>85</v>
      </c>
      <c r="C77" s="9">
        <v>227</v>
      </c>
      <c r="D77" s="10">
        <v>233</v>
      </c>
      <c r="E77" s="7">
        <f aca="true" t="shared" si="26" ref="E77:E83">C77+D77</f>
        <v>460</v>
      </c>
      <c r="F77" s="9">
        <v>81</v>
      </c>
      <c r="G77" s="10">
        <v>93</v>
      </c>
      <c r="H77" s="8">
        <f aca="true" t="shared" si="27" ref="H77:H83">F77+G77</f>
        <v>174</v>
      </c>
      <c r="I77" s="9">
        <v>24</v>
      </c>
      <c r="J77" s="10">
        <v>32</v>
      </c>
      <c r="K77" s="11">
        <f aca="true" t="shared" si="28" ref="K77:K83">I77+J77</f>
        <v>56</v>
      </c>
      <c r="L77" s="9">
        <v>0</v>
      </c>
      <c r="M77" s="10">
        <v>2</v>
      </c>
      <c r="N77" s="12">
        <f aca="true" t="shared" si="29" ref="N77:N83">L77+M77</f>
        <v>2</v>
      </c>
      <c r="O77" s="9">
        <f t="shared" si="19"/>
        <v>105</v>
      </c>
      <c r="P77" s="10">
        <f t="shared" si="19"/>
        <v>127</v>
      </c>
      <c r="Q77" s="12">
        <f aca="true" t="shared" si="30" ref="Q77:Q83">O77+P77</f>
        <v>232</v>
      </c>
      <c r="R77" s="37">
        <f t="shared" si="20"/>
        <v>46.25550660792951</v>
      </c>
      <c r="S77" s="38">
        <f t="shared" si="20"/>
        <v>54.506437768240346</v>
      </c>
      <c r="T77" s="39">
        <f t="shared" si="20"/>
        <v>50.43478260869565</v>
      </c>
    </row>
    <row r="78" spans="1:20" ht="13.5" customHeight="1">
      <c r="A78" s="36">
        <v>82</v>
      </c>
      <c r="B78" s="7" t="s">
        <v>86</v>
      </c>
      <c r="C78" s="62">
        <v>240</v>
      </c>
      <c r="D78" s="63">
        <v>244</v>
      </c>
      <c r="E78" s="7">
        <f t="shared" si="26"/>
        <v>484</v>
      </c>
      <c r="F78" s="62">
        <v>82</v>
      </c>
      <c r="G78" s="63">
        <v>85</v>
      </c>
      <c r="H78" s="8">
        <f t="shared" si="27"/>
        <v>167</v>
      </c>
      <c r="I78" s="9">
        <v>36</v>
      </c>
      <c r="J78" s="10">
        <v>42</v>
      </c>
      <c r="K78" s="11">
        <f t="shared" si="28"/>
        <v>78</v>
      </c>
      <c r="L78" s="9">
        <v>1</v>
      </c>
      <c r="M78" s="10">
        <v>0</v>
      </c>
      <c r="N78" s="12">
        <f t="shared" si="29"/>
        <v>1</v>
      </c>
      <c r="O78" s="9">
        <f t="shared" si="19"/>
        <v>119</v>
      </c>
      <c r="P78" s="10">
        <f t="shared" si="19"/>
        <v>127</v>
      </c>
      <c r="Q78" s="12">
        <f t="shared" si="30"/>
        <v>246</v>
      </c>
      <c r="R78" s="37">
        <f t="shared" si="20"/>
        <v>49.583333333333336</v>
      </c>
      <c r="S78" s="38">
        <f t="shared" si="20"/>
        <v>52.04918032786885</v>
      </c>
      <c r="T78" s="39">
        <f t="shared" si="20"/>
        <v>50.82644628099173</v>
      </c>
    </row>
    <row r="79" spans="1:20" ht="13.5" customHeight="1">
      <c r="A79" s="36">
        <v>83</v>
      </c>
      <c r="B79" s="7" t="s">
        <v>87</v>
      </c>
      <c r="C79" s="62">
        <v>256</v>
      </c>
      <c r="D79" s="63">
        <v>269</v>
      </c>
      <c r="E79" s="7">
        <f t="shared" si="26"/>
        <v>525</v>
      </c>
      <c r="F79" s="62">
        <v>93</v>
      </c>
      <c r="G79" s="63">
        <v>90</v>
      </c>
      <c r="H79" s="8">
        <f t="shared" si="27"/>
        <v>183</v>
      </c>
      <c r="I79" s="9">
        <v>29</v>
      </c>
      <c r="J79" s="10">
        <v>47</v>
      </c>
      <c r="K79" s="11">
        <f t="shared" si="28"/>
        <v>76</v>
      </c>
      <c r="L79" s="9">
        <v>0</v>
      </c>
      <c r="M79" s="10">
        <v>1</v>
      </c>
      <c r="N79" s="12">
        <f t="shared" si="29"/>
        <v>1</v>
      </c>
      <c r="O79" s="9">
        <f t="shared" si="19"/>
        <v>122</v>
      </c>
      <c r="P79" s="10">
        <f t="shared" si="19"/>
        <v>138</v>
      </c>
      <c r="Q79" s="12">
        <f t="shared" si="30"/>
        <v>260</v>
      </c>
      <c r="R79" s="37">
        <f t="shared" si="20"/>
        <v>47.65625</v>
      </c>
      <c r="S79" s="38">
        <f t="shared" si="20"/>
        <v>51.301115241635685</v>
      </c>
      <c r="T79" s="39">
        <f t="shared" si="20"/>
        <v>49.523809523809526</v>
      </c>
    </row>
    <row r="80" spans="1:20" ht="13.5" customHeight="1">
      <c r="A80" s="36">
        <v>84</v>
      </c>
      <c r="B80" s="7" t="s">
        <v>88</v>
      </c>
      <c r="C80" s="62">
        <v>427</v>
      </c>
      <c r="D80" s="63">
        <v>449</v>
      </c>
      <c r="E80" s="7">
        <f t="shared" si="26"/>
        <v>876</v>
      </c>
      <c r="F80" s="62">
        <v>158</v>
      </c>
      <c r="G80" s="63">
        <v>157</v>
      </c>
      <c r="H80" s="8">
        <f t="shared" si="27"/>
        <v>315</v>
      </c>
      <c r="I80" s="9">
        <v>45</v>
      </c>
      <c r="J80" s="10">
        <v>57</v>
      </c>
      <c r="K80" s="11">
        <f t="shared" si="28"/>
        <v>102</v>
      </c>
      <c r="L80" s="9">
        <v>1</v>
      </c>
      <c r="M80" s="10">
        <v>0</v>
      </c>
      <c r="N80" s="12">
        <f t="shared" si="29"/>
        <v>1</v>
      </c>
      <c r="O80" s="9">
        <f t="shared" si="19"/>
        <v>204</v>
      </c>
      <c r="P80" s="10">
        <f t="shared" si="19"/>
        <v>214</v>
      </c>
      <c r="Q80" s="12">
        <f t="shared" si="30"/>
        <v>418</v>
      </c>
      <c r="R80" s="37">
        <f t="shared" si="20"/>
        <v>47.7751756440281</v>
      </c>
      <c r="S80" s="38">
        <f t="shared" si="20"/>
        <v>47.66146993318486</v>
      </c>
      <c r="T80" s="39">
        <f t="shared" si="20"/>
        <v>47.71689497716895</v>
      </c>
    </row>
    <row r="81" spans="1:20" ht="13.5" customHeight="1">
      <c r="A81" s="36">
        <v>85</v>
      </c>
      <c r="B81" s="7" t="s">
        <v>89</v>
      </c>
      <c r="C81" s="62">
        <v>1200</v>
      </c>
      <c r="D81" s="63">
        <v>1317</v>
      </c>
      <c r="E81" s="7">
        <f t="shared" si="26"/>
        <v>2517</v>
      </c>
      <c r="F81" s="62">
        <v>345</v>
      </c>
      <c r="G81" s="63">
        <v>366</v>
      </c>
      <c r="H81" s="8">
        <f t="shared" si="27"/>
        <v>711</v>
      </c>
      <c r="I81" s="9">
        <v>162</v>
      </c>
      <c r="J81" s="10">
        <v>268</v>
      </c>
      <c r="K81" s="11">
        <f t="shared" si="28"/>
        <v>430</v>
      </c>
      <c r="L81" s="9">
        <v>2</v>
      </c>
      <c r="M81" s="10">
        <v>5</v>
      </c>
      <c r="N81" s="12">
        <f t="shared" si="29"/>
        <v>7</v>
      </c>
      <c r="O81" s="9">
        <f t="shared" si="19"/>
        <v>509</v>
      </c>
      <c r="P81" s="10">
        <f t="shared" si="19"/>
        <v>639</v>
      </c>
      <c r="Q81" s="12">
        <f t="shared" si="30"/>
        <v>1148</v>
      </c>
      <c r="R81" s="37">
        <f t="shared" si="20"/>
        <v>42.41666666666667</v>
      </c>
      <c r="S81" s="38">
        <f t="shared" si="20"/>
        <v>48.51936218678816</v>
      </c>
      <c r="T81" s="39">
        <f t="shared" si="20"/>
        <v>45.6098529996027</v>
      </c>
    </row>
    <row r="82" spans="1:20" ht="13.5" customHeight="1">
      <c r="A82" s="36">
        <v>86</v>
      </c>
      <c r="B82" s="7" t="s">
        <v>90</v>
      </c>
      <c r="C82" s="9">
        <v>344</v>
      </c>
      <c r="D82" s="10">
        <v>409</v>
      </c>
      <c r="E82" s="7">
        <f t="shared" si="26"/>
        <v>753</v>
      </c>
      <c r="F82" s="9">
        <v>110</v>
      </c>
      <c r="G82" s="10">
        <v>112</v>
      </c>
      <c r="H82" s="8">
        <f t="shared" si="27"/>
        <v>222</v>
      </c>
      <c r="I82" s="9">
        <v>35</v>
      </c>
      <c r="J82" s="10">
        <v>63</v>
      </c>
      <c r="K82" s="11">
        <f t="shared" si="28"/>
        <v>98</v>
      </c>
      <c r="L82" s="9">
        <v>5</v>
      </c>
      <c r="M82" s="10">
        <v>6</v>
      </c>
      <c r="N82" s="12">
        <f t="shared" si="29"/>
        <v>11</v>
      </c>
      <c r="O82" s="9">
        <f t="shared" si="19"/>
        <v>150</v>
      </c>
      <c r="P82" s="10">
        <f t="shared" si="19"/>
        <v>181</v>
      </c>
      <c r="Q82" s="12">
        <f t="shared" si="30"/>
        <v>331</v>
      </c>
      <c r="R82" s="37">
        <f t="shared" si="20"/>
        <v>43.604651162790695</v>
      </c>
      <c r="S82" s="38">
        <f t="shared" si="20"/>
        <v>44.25427872860636</v>
      </c>
      <c r="T82" s="39">
        <f t="shared" si="20"/>
        <v>43.95750332005312</v>
      </c>
    </row>
    <row r="83" spans="1:20" ht="13.5" customHeight="1" thickBot="1">
      <c r="A83" s="70">
        <v>87</v>
      </c>
      <c r="B83" s="13" t="s">
        <v>91</v>
      </c>
      <c r="C83" s="74">
        <v>170</v>
      </c>
      <c r="D83" s="75">
        <v>213</v>
      </c>
      <c r="E83" s="13">
        <f t="shared" si="26"/>
        <v>383</v>
      </c>
      <c r="F83" s="74">
        <v>74</v>
      </c>
      <c r="G83" s="75">
        <v>96</v>
      </c>
      <c r="H83" s="14">
        <f t="shared" si="27"/>
        <v>170</v>
      </c>
      <c r="I83" s="15">
        <v>15</v>
      </c>
      <c r="J83" s="16">
        <v>22</v>
      </c>
      <c r="K83" s="17">
        <f t="shared" si="28"/>
        <v>37</v>
      </c>
      <c r="L83" s="15">
        <v>0</v>
      </c>
      <c r="M83" s="16">
        <v>1</v>
      </c>
      <c r="N83" s="18">
        <f t="shared" si="29"/>
        <v>1</v>
      </c>
      <c r="O83" s="15">
        <f t="shared" si="19"/>
        <v>89</v>
      </c>
      <c r="P83" s="16">
        <f t="shared" si="19"/>
        <v>119</v>
      </c>
      <c r="Q83" s="18">
        <f t="shared" si="30"/>
        <v>208</v>
      </c>
      <c r="R83" s="71">
        <f t="shared" si="20"/>
        <v>52.352941176470594</v>
      </c>
      <c r="S83" s="72">
        <f t="shared" si="20"/>
        <v>55.86854460093896</v>
      </c>
      <c r="T83" s="73">
        <f t="shared" si="20"/>
        <v>54.308093994778076</v>
      </c>
    </row>
    <row r="84" spans="1:20" ht="13.5" customHeight="1">
      <c r="A84" s="32">
        <v>88</v>
      </c>
      <c r="B84" s="1" t="s">
        <v>92</v>
      </c>
      <c r="C84" s="3">
        <v>643</v>
      </c>
      <c r="D84" s="4">
        <v>709</v>
      </c>
      <c r="E84" s="1">
        <f>C84+D84</f>
        <v>1352</v>
      </c>
      <c r="F84" s="3">
        <v>288</v>
      </c>
      <c r="G84" s="4">
        <v>271</v>
      </c>
      <c r="H84" s="2">
        <f>F84+G84</f>
        <v>559</v>
      </c>
      <c r="I84" s="3">
        <v>89</v>
      </c>
      <c r="J84" s="4">
        <v>111</v>
      </c>
      <c r="K84" s="5">
        <f>I84+J84</f>
        <v>200</v>
      </c>
      <c r="L84" s="3">
        <v>4</v>
      </c>
      <c r="M84" s="4">
        <v>4</v>
      </c>
      <c r="N84" s="6">
        <f>L84+M84</f>
        <v>8</v>
      </c>
      <c r="O84" s="3">
        <f t="shared" si="19"/>
        <v>381</v>
      </c>
      <c r="P84" s="4">
        <f t="shared" si="19"/>
        <v>386</v>
      </c>
      <c r="Q84" s="6">
        <f>O84+P84</f>
        <v>767</v>
      </c>
      <c r="R84" s="33">
        <f t="shared" si="20"/>
        <v>59.25349922239502</v>
      </c>
      <c r="S84" s="34">
        <f t="shared" si="20"/>
        <v>54.442877291960514</v>
      </c>
      <c r="T84" s="35">
        <f t="shared" si="20"/>
        <v>56.730769230769226</v>
      </c>
    </row>
    <row r="85" spans="1:20" ht="13.5" customHeight="1">
      <c r="A85" s="36">
        <v>89</v>
      </c>
      <c r="B85" s="7" t="s">
        <v>93</v>
      </c>
      <c r="C85" s="62">
        <v>688</v>
      </c>
      <c r="D85" s="63">
        <v>705</v>
      </c>
      <c r="E85" s="7">
        <f>C85+D85</f>
        <v>1393</v>
      </c>
      <c r="F85" s="62">
        <v>249</v>
      </c>
      <c r="G85" s="63">
        <v>236</v>
      </c>
      <c r="H85" s="8">
        <f>F85+G85</f>
        <v>485</v>
      </c>
      <c r="I85" s="9">
        <v>105</v>
      </c>
      <c r="J85" s="10">
        <v>121</v>
      </c>
      <c r="K85" s="11">
        <f>I85+J85</f>
        <v>226</v>
      </c>
      <c r="L85" s="9">
        <v>2</v>
      </c>
      <c r="M85" s="10">
        <v>7</v>
      </c>
      <c r="N85" s="12">
        <f>L85+M85</f>
        <v>9</v>
      </c>
      <c r="O85" s="9">
        <f t="shared" si="19"/>
        <v>356</v>
      </c>
      <c r="P85" s="10">
        <f t="shared" si="19"/>
        <v>364</v>
      </c>
      <c r="Q85" s="12">
        <f>O85+P85</f>
        <v>720</v>
      </c>
      <c r="R85" s="37">
        <f t="shared" si="20"/>
        <v>51.74418604651163</v>
      </c>
      <c r="S85" s="38">
        <f t="shared" si="20"/>
        <v>51.63120567375886</v>
      </c>
      <c r="T85" s="39">
        <f t="shared" si="20"/>
        <v>51.68700646087581</v>
      </c>
    </row>
    <row r="86" spans="1:20" ht="13.5" customHeight="1">
      <c r="A86" s="36">
        <v>90</v>
      </c>
      <c r="B86" s="7" t="s">
        <v>94</v>
      </c>
      <c r="C86" s="62">
        <v>105</v>
      </c>
      <c r="D86" s="63">
        <v>123</v>
      </c>
      <c r="E86" s="7">
        <f>C86+D86</f>
        <v>228</v>
      </c>
      <c r="F86" s="62">
        <v>55</v>
      </c>
      <c r="G86" s="63">
        <v>72</v>
      </c>
      <c r="H86" s="8">
        <f>F86+G86</f>
        <v>127</v>
      </c>
      <c r="I86" s="9">
        <v>13</v>
      </c>
      <c r="J86" s="10">
        <v>11</v>
      </c>
      <c r="K86" s="11">
        <f>I86+J86</f>
        <v>24</v>
      </c>
      <c r="L86" s="9">
        <v>0</v>
      </c>
      <c r="M86" s="10">
        <v>3</v>
      </c>
      <c r="N86" s="12">
        <f>L86+M86</f>
        <v>3</v>
      </c>
      <c r="O86" s="9">
        <f t="shared" si="19"/>
        <v>68</v>
      </c>
      <c r="P86" s="10">
        <f t="shared" si="19"/>
        <v>86</v>
      </c>
      <c r="Q86" s="12">
        <f>O86+P86</f>
        <v>154</v>
      </c>
      <c r="R86" s="37">
        <f t="shared" si="20"/>
        <v>64.76190476190476</v>
      </c>
      <c r="S86" s="38">
        <f t="shared" si="20"/>
        <v>69.91869918699187</v>
      </c>
      <c r="T86" s="39">
        <f t="shared" si="20"/>
        <v>67.54385964912281</v>
      </c>
    </row>
    <row r="87" spans="1:20" ht="13.5" customHeight="1" thickBot="1">
      <c r="A87" s="70">
        <v>91</v>
      </c>
      <c r="B87" s="13" t="s">
        <v>95</v>
      </c>
      <c r="C87" s="74">
        <v>103</v>
      </c>
      <c r="D87" s="75">
        <v>92</v>
      </c>
      <c r="E87" s="13">
        <f>C87+D87</f>
        <v>195</v>
      </c>
      <c r="F87" s="74">
        <v>55</v>
      </c>
      <c r="G87" s="75">
        <v>41</v>
      </c>
      <c r="H87" s="14">
        <f>F87+G87</f>
        <v>96</v>
      </c>
      <c r="I87" s="15">
        <v>8</v>
      </c>
      <c r="J87" s="16">
        <v>14</v>
      </c>
      <c r="K87" s="17">
        <f>I87+J87</f>
        <v>22</v>
      </c>
      <c r="L87" s="15">
        <v>0</v>
      </c>
      <c r="M87" s="16">
        <v>2</v>
      </c>
      <c r="N87" s="18">
        <f>L87+M87</f>
        <v>2</v>
      </c>
      <c r="O87" s="15">
        <f t="shared" si="19"/>
        <v>63</v>
      </c>
      <c r="P87" s="16">
        <f t="shared" si="19"/>
        <v>57</v>
      </c>
      <c r="Q87" s="18">
        <f>O87+P87</f>
        <v>120</v>
      </c>
      <c r="R87" s="71">
        <f t="shared" si="20"/>
        <v>61.165048543689316</v>
      </c>
      <c r="S87" s="72">
        <f t="shared" si="20"/>
        <v>61.95652173913043</v>
      </c>
      <c r="T87" s="73">
        <f t="shared" si="20"/>
        <v>61.53846153846154</v>
      </c>
    </row>
    <row r="88" spans="1:20" ht="13.5" customHeight="1">
      <c r="A88" s="60">
        <v>92</v>
      </c>
      <c r="B88" s="61" t="s">
        <v>96</v>
      </c>
      <c r="C88" s="62">
        <v>588</v>
      </c>
      <c r="D88" s="63">
        <v>701</v>
      </c>
      <c r="E88" s="61">
        <f>C88+D88</f>
        <v>1289</v>
      </c>
      <c r="F88" s="62">
        <v>240</v>
      </c>
      <c r="G88" s="63">
        <v>267</v>
      </c>
      <c r="H88" s="64">
        <f>F88+G88</f>
        <v>507</v>
      </c>
      <c r="I88" s="62">
        <v>93</v>
      </c>
      <c r="J88" s="63">
        <v>131</v>
      </c>
      <c r="K88" s="65">
        <f>I88+J88</f>
        <v>224</v>
      </c>
      <c r="L88" s="62">
        <v>3</v>
      </c>
      <c r="M88" s="63">
        <v>9</v>
      </c>
      <c r="N88" s="66">
        <f>L88+M88</f>
        <v>12</v>
      </c>
      <c r="O88" s="62">
        <f t="shared" si="19"/>
        <v>336</v>
      </c>
      <c r="P88" s="63">
        <f t="shared" si="19"/>
        <v>407</v>
      </c>
      <c r="Q88" s="66">
        <f>O88+P88</f>
        <v>743</v>
      </c>
      <c r="R88" s="67">
        <f t="shared" si="20"/>
        <v>57.14285714285714</v>
      </c>
      <c r="S88" s="68">
        <f t="shared" si="20"/>
        <v>58.059914407988586</v>
      </c>
      <c r="T88" s="69">
        <f t="shared" si="20"/>
        <v>57.641582622187734</v>
      </c>
    </row>
    <row r="89" spans="1:20" ht="13.5" customHeight="1">
      <c r="A89" s="36">
        <v>93</v>
      </c>
      <c r="B89" s="7" t="s">
        <v>97</v>
      </c>
      <c r="C89" s="62">
        <v>402</v>
      </c>
      <c r="D89" s="63">
        <v>445</v>
      </c>
      <c r="E89" s="7">
        <f aca="true" t="shared" si="31" ref="E89:E95">C89+D89</f>
        <v>847</v>
      </c>
      <c r="F89" s="62">
        <v>191</v>
      </c>
      <c r="G89" s="63">
        <v>185</v>
      </c>
      <c r="H89" s="8">
        <f aca="true" t="shared" si="32" ref="H89:H95">F89+G89</f>
        <v>376</v>
      </c>
      <c r="I89" s="9">
        <v>62</v>
      </c>
      <c r="J89" s="10">
        <v>85</v>
      </c>
      <c r="K89" s="11">
        <f aca="true" t="shared" si="33" ref="K89:K95">I89+J89</f>
        <v>147</v>
      </c>
      <c r="L89" s="9">
        <v>2</v>
      </c>
      <c r="M89" s="10">
        <v>4</v>
      </c>
      <c r="N89" s="12">
        <f aca="true" t="shared" si="34" ref="N89:N95">L89+M89</f>
        <v>6</v>
      </c>
      <c r="O89" s="9">
        <f t="shared" si="19"/>
        <v>255</v>
      </c>
      <c r="P89" s="10">
        <f t="shared" si="19"/>
        <v>274</v>
      </c>
      <c r="Q89" s="12">
        <f aca="true" t="shared" si="35" ref="Q89:Q95">O89+P89</f>
        <v>529</v>
      </c>
      <c r="R89" s="37">
        <f t="shared" si="20"/>
        <v>63.43283582089553</v>
      </c>
      <c r="S89" s="38">
        <f t="shared" si="20"/>
        <v>61.573033707865164</v>
      </c>
      <c r="T89" s="39">
        <f t="shared" si="20"/>
        <v>62.455726092089726</v>
      </c>
    </row>
    <row r="90" spans="1:20" ht="13.5" customHeight="1">
      <c r="A90" s="36">
        <v>94</v>
      </c>
      <c r="B90" s="7" t="s">
        <v>98</v>
      </c>
      <c r="C90" s="62">
        <v>430</v>
      </c>
      <c r="D90" s="63">
        <v>463</v>
      </c>
      <c r="E90" s="7">
        <f t="shared" si="31"/>
        <v>893</v>
      </c>
      <c r="F90" s="62">
        <v>186</v>
      </c>
      <c r="G90" s="63">
        <v>176</v>
      </c>
      <c r="H90" s="8">
        <f t="shared" si="32"/>
        <v>362</v>
      </c>
      <c r="I90" s="9">
        <v>67</v>
      </c>
      <c r="J90" s="10">
        <v>83</v>
      </c>
      <c r="K90" s="11">
        <f t="shared" si="33"/>
        <v>150</v>
      </c>
      <c r="L90" s="9">
        <v>1</v>
      </c>
      <c r="M90" s="10">
        <v>2</v>
      </c>
      <c r="N90" s="12">
        <f t="shared" si="34"/>
        <v>3</v>
      </c>
      <c r="O90" s="9">
        <f t="shared" si="19"/>
        <v>254</v>
      </c>
      <c r="P90" s="10">
        <f t="shared" si="19"/>
        <v>261</v>
      </c>
      <c r="Q90" s="12">
        <f t="shared" si="35"/>
        <v>515</v>
      </c>
      <c r="R90" s="37">
        <f t="shared" si="20"/>
        <v>59.06976744186046</v>
      </c>
      <c r="S90" s="38">
        <f t="shared" si="20"/>
        <v>56.371490280777536</v>
      </c>
      <c r="T90" s="39">
        <f t="shared" si="20"/>
        <v>57.67077267637178</v>
      </c>
    </row>
    <row r="91" spans="1:20" ht="13.5" customHeight="1">
      <c r="A91" s="36">
        <v>95</v>
      </c>
      <c r="B91" s="7" t="s">
        <v>99</v>
      </c>
      <c r="C91" s="9">
        <v>39</v>
      </c>
      <c r="D91" s="10">
        <v>40</v>
      </c>
      <c r="E91" s="7">
        <f t="shared" si="31"/>
        <v>79</v>
      </c>
      <c r="F91" s="9">
        <v>23</v>
      </c>
      <c r="G91" s="10">
        <v>26</v>
      </c>
      <c r="H91" s="8">
        <f t="shared" si="32"/>
        <v>49</v>
      </c>
      <c r="I91" s="9">
        <v>6</v>
      </c>
      <c r="J91" s="10">
        <v>6</v>
      </c>
      <c r="K91" s="11">
        <f t="shared" si="33"/>
        <v>12</v>
      </c>
      <c r="L91" s="9">
        <v>0</v>
      </c>
      <c r="M91" s="10">
        <v>0</v>
      </c>
      <c r="N91" s="12">
        <f t="shared" si="34"/>
        <v>0</v>
      </c>
      <c r="O91" s="9">
        <f t="shared" si="19"/>
        <v>29</v>
      </c>
      <c r="P91" s="10">
        <f t="shared" si="19"/>
        <v>32</v>
      </c>
      <c r="Q91" s="12">
        <f t="shared" si="35"/>
        <v>61</v>
      </c>
      <c r="R91" s="37">
        <f t="shared" si="20"/>
        <v>74.35897435897436</v>
      </c>
      <c r="S91" s="38">
        <f t="shared" si="20"/>
        <v>80</v>
      </c>
      <c r="T91" s="39">
        <f t="shared" si="20"/>
        <v>77.21518987341773</v>
      </c>
    </row>
    <row r="92" spans="1:20" ht="13.5" customHeight="1">
      <c r="A92" s="36">
        <v>96</v>
      </c>
      <c r="B92" s="7" t="s">
        <v>100</v>
      </c>
      <c r="C92" s="9">
        <v>361</v>
      </c>
      <c r="D92" s="10">
        <v>361</v>
      </c>
      <c r="E92" s="7">
        <f t="shared" si="31"/>
        <v>722</v>
      </c>
      <c r="F92" s="9">
        <v>166</v>
      </c>
      <c r="G92" s="10">
        <v>168</v>
      </c>
      <c r="H92" s="8">
        <f t="shared" si="32"/>
        <v>334</v>
      </c>
      <c r="I92" s="9">
        <v>43</v>
      </c>
      <c r="J92" s="10">
        <v>58</v>
      </c>
      <c r="K92" s="11">
        <f t="shared" si="33"/>
        <v>101</v>
      </c>
      <c r="L92" s="9">
        <v>1</v>
      </c>
      <c r="M92" s="10">
        <v>1</v>
      </c>
      <c r="N92" s="12">
        <f t="shared" si="34"/>
        <v>2</v>
      </c>
      <c r="O92" s="9">
        <f t="shared" si="19"/>
        <v>210</v>
      </c>
      <c r="P92" s="10">
        <f t="shared" si="19"/>
        <v>227</v>
      </c>
      <c r="Q92" s="12">
        <f t="shared" si="35"/>
        <v>437</v>
      </c>
      <c r="R92" s="37">
        <f t="shared" si="20"/>
        <v>58.17174515235457</v>
      </c>
      <c r="S92" s="38">
        <f t="shared" si="20"/>
        <v>62.880886426592795</v>
      </c>
      <c r="T92" s="39">
        <f t="shared" si="20"/>
        <v>60.526315789473685</v>
      </c>
    </row>
    <row r="93" spans="1:20" ht="13.5" customHeight="1">
      <c r="A93" s="36">
        <v>97</v>
      </c>
      <c r="B93" s="7" t="s">
        <v>101</v>
      </c>
      <c r="C93" s="62">
        <v>224</v>
      </c>
      <c r="D93" s="63">
        <v>211</v>
      </c>
      <c r="E93" s="7">
        <f t="shared" si="31"/>
        <v>435</v>
      </c>
      <c r="F93" s="62">
        <v>119</v>
      </c>
      <c r="G93" s="63">
        <v>93</v>
      </c>
      <c r="H93" s="8">
        <f t="shared" si="32"/>
        <v>212</v>
      </c>
      <c r="I93" s="9">
        <v>34</v>
      </c>
      <c r="J93" s="10">
        <v>36</v>
      </c>
      <c r="K93" s="11">
        <f t="shared" si="33"/>
        <v>70</v>
      </c>
      <c r="L93" s="9">
        <v>0</v>
      </c>
      <c r="M93" s="10">
        <v>2</v>
      </c>
      <c r="N93" s="12">
        <f t="shared" si="34"/>
        <v>2</v>
      </c>
      <c r="O93" s="9">
        <f t="shared" si="19"/>
        <v>153</v>
      </c>
      <c r="P93" s="10">
        <f t="shared" si="19"/>
        <v>131</v>
      </c>
      <c r="Q93" s="12">
        <f t="shared" si="35"/>
        <v>284</v>
      </c>
      <c r="R93" s="37">
        <f t="shared" si="20"/>
        <v>68.30357142857143</v>
      </c>
      <c r="S93" s="38">
        <f t="shared" si="20"/>
        <v>62.08530805687204</v>
      </c>
      <c r="T93" s="39">
        <f t="shared" si="20"/>
        <v>65.28735632183908</v>
      </c>
    </row>
    <row r="94" spans="1:20" ht="13.5" customHeight="1">
      <c r="A94" s="36">
        <v>98</v>
      </c>
      <c r="B94" s="7" t="s">
        <v>102</v>
      </c>
      <c r="C94" s="62">
        <v>391</v>
      </c>
      <c r="D94" s="63">
        <v>467</v>
      </c>
      <c r="E94" s="7">
        <f t="shared" si="31"/>
        <v>858</v>
      </c>
      <c r="F94" s="62">
        <v>178</v>
      </c>
      <c r="G94" s="63">
        <v>180</v>
      </c>
      <c r="H94" s="8">
        <f t="shared" si="32"/>
        <v>358</v>
      </c>
      <c r="I94" s="9">
        <v>48</v>
      </c>
      <c r="J94" s="10">
        <v>74</v>
      </c>
      <c r="K94" s="11">
        <f t="shared" si="33"/>
        <v>122</v>
      </c>
      <c r="L94" s="9">
        <v>6</v>
      </c>
      <c r="M94" s="10">
        <v>7</v>
      </c>
      <c r="N94" s="12">
        <f t="shared" si="34"/>
        <v>13</v>
      </c>
      <c r="O94" s="9">
        <f t="shared" si="19"/>
        <v>232</v>
      </c>
      <c r="P94" s="10">
        <f t="shared" si="19"/>
        <v>261</v>
      </c>
      <c r="Q94" s="12">
        <f t="shared" si="35"/>
        <v>493</v>
      </c>
      <c r="R94" s="37">
        <f t="shared" si="20"/>
        <v>59.33503836317136</v>
      </c>
      <c r="S94" s="38">
        <f t="shared" si="20"/>
        <v>55.88865096359743</v>
      </c>
      <c r="T94" s="39">
        <f t="shared" si="20"/>
        <v>57.45920745920746</v>
      </c>
    </row>
    <row r="95" spans="1:20" ht="13.5" customHeight="1" thickBot="1">
      <c r="A95" s="70">
        <v>99</v>
      </c>
      <c r="B95" s="13" t="s">
        <v>103</v>
      </c>
      <c r="C95" s="15">
        <v>34</v>
      </c>
      <c r="D95" s="16">
        <v>40</v>
      </c>
      <c r="E95" s="13">
        <f t="shared" si="31"/>
        <v>74</v>
      </c>
      <c r="F95" s="15">
        <v>25</v>
      </c>
      <c r="G95" s="16">
        <v>21</v>
      </c>
      <c r="H95" s="14">
        <f t="shared" si="32"/>
        <v>46</v>
      </c>
      <c r="I95" s="15">
        <v>1</v>
      </c>
      <c r="J95" s="16">
        <v>3</v>
      </c>
      <c r="K95" s="17">
        <f t="shared" si="33"/>
        <v>4</v>
      </c>
      <c r="L95" s="15">
        <v>0</v>
      </c>
      <c r="M95" s="16">
        <v>0</v>
      </c>
      <c r="N95" s="18">
        <f t="shared" si="34"/>
        <v>0</v>
      </c>
      <c r="O95" s="15">
        <f t="shared" si="19"/>
        <v>26</v>
      </c>
      <c r="P95" s="16">
        <f t="shared" si="19"/>
        <v>24</v>
      </c>
      <c r="Q95" s="18">
        <f t="shared" si="35"/>
        <v>50</v>
      </c>
      <c r="R95" s="71">
        <f t="shared" si="20"/>
        <v>76.47058823529412</v>
      </c>
      <c r="S95" s="72">
        <f t="shared" si="20"/>
        <v>60</v>
      </c>
      <c r="T95" s="73">
        <f t="shared" si="20"/>
        <v>67.56756756756756</v>
      </c>
    </row>
    <row r="96" spans="1:20" ht="13.5" customHeight="1" thickBot="1">
      <c r="A96" s="131" t="s">
        <v>104</v>
      </c>
      <c r="B96" s="132"/>
      <c r="C96" s="76">
        <f aca="true" t="shared" si="36" ref="C96:N96">SUBTOTAL(9,C4:C95)</f>
        <v>73369</v>
      </c>
      <c r="D96" s="77">
        <f t="shared" si="36"/>
        <v>81069</v>
      </c>
      <c r="E96" s="78">
        <f t="shared" si="36"/>
        <v>154438</v>
      </c>
      <c r="F96" s="76">
        <f t="shared" si="36"/>
        <v>25150</v>
      </c>
      <c r="G96" s="77">
        <f t="shared" si="36"/>
        <v>26610</v>
      </c>
      <c r="H96" s="79">
        <f t="shared" si="36"/>
        <v>51760</v>
      </c>
      <c r="I96" s="80">
        <f t="shared" si="36"/>
        <v>9433</v>
      </c>
      <c r="J96" s="77">
        <f t="shared" si="36"/>
        <v>13121</v>
      </c>
      <c r="K96" s="79">
        <f t="shared" si="36"/>
        <v>22554</v>
      </c>
      <c r="L96" s="80">
        <f t="shared" si="36"/>
        <v>295</v>
      </c>
      <c r="M96" s="77">
        <f t="shared" si="36"/>
        <v>417</v>
      </c>
      <c r="N96" s="79">
        <f t="shared" si="36"/>
        <v>712</v>
      </c>
      <c r="O96" s="80">
        <f>SUBTOTAL(9,O4:O95)</f>
        <v>34878</v>
      </c>
      <c r="P96" s="77">
        <f>SUBTOTAL(9,P4:P95)</f>
        <v>40148</v>
      </c>
      <c r="Q96" s="79">
        <f>SUBTOTAL(9,Q4:Q95)</f>
        <v>75026</v>
      </c>
      <c r="R96" s="81">
        <f t="shared" si="20"/>
        <v>47.53778843925909</v>
      </c>
      <c r="S96" s="82">
        <f t="shared" si="20"/>
        <v>49.52324563026558</v>
      </c>
      <c r="T96" s="83">
        <f t="shared" si="20"/>
        <v>48.580012691177046</v>
      </c>
    </row>
    <row r="97" spans="1:20" ht="13.5" customHeight="1">
      <c r="A97" s="133" t="s">
        <v>105</v>
      </c>
      <c r="B97" s="134"/>
      <c r="C97" s="3">
        <f aca="true" t="shared" si="37" ref="C97:J97">SUBTOTAL(9,C$4:C$45)</f>
        <v>56445</v>
      </c>
      <c r="D97" s="4">
        <f t="shared" si="37"/>
        <v>62382</v>
      </c>
      <c r="E97" s="1">
        <f t="shared" si="37"/>
        <v>118827</v>
      </c>
      <c r="F97" s="3">
        <f t="shared" si="37"/>
        <v>18737</v>
      </c>
      <c r="G97" s="4">
        <f t="shared" si="37"/>
        <v>20051</v>
      </c>
      <c r="H97" s="2">
        <f t="shared" si="37"/>
        <v>38788</v>
      </c>
      <c r="I97" s="3">
        <f t="shared" si="37"/>
        <v>6842</v>
      </c>
      <c r="J97" s="4">
        <f t="shared" si="37"/>
        <v>9642</v>
      </c>
      <c r="K97" s="5">
        <f>I97+J97</f>
        <v>16484</v>
      </c>
      <c r="L97" s="3">
        <f>SUBTOTAL(9,L$4:L$45)</f>
        <v>226</v>
      </c>
      <c r="M97" s="4">
        <f>SUBTOTAL(9,M$4:M$45)</f>
        <v>301</v>
      </c>
      <c r="N97" s="5">
        <f>L97+M97</f>
        <v>527</v>
      </c>
      <c r="O97" s="3">
        <f>SUBTOTAL(9,O$4:O$45)</f>
        <v>25805</v>
      </c>
      <c r="P97" s="4">
        <f>SUBTOTAL(9,P$4:P$45)</f>
        <v>29994</v>
      </c>
      <c r="Q97" s="5">
        <f>O97+P97</f>
        <v>55799</v>
      </c>
      <c r="R97" s="84">
        <f t="shared" si="20"/>
        <v>45.71706971388077</v>
      </c>
      <c r="S97" s="85">
        <f t="shared" si="20"/>
        <v>48.08117726267193</v>
      </c>
      <c r="T97" s="86">
        <f t="shared" si="20"/>
        <v>46.958182904558726</v>
      </c>
    </row>
    <row r="98" spans="1:20" ht="13.5" customHeight="1">
      <c r="A98" s="120" t="s">
        <v>106</v>
      </c>
      <c r="B98" s="121"/>
      <c r="C98" s="9">
        <f aca="true" t="shared" si="38" ref="C98:J98">SUBTOTAL(9,C$46:C$53)</f>
        <v>3203</v>
      </c>
      <c r="D98" s="10">
        <f t="shared" si="38"/>
        <v>3621</v>
      </c>
      <c r="E98" s="7">
        <f t="shared" si="38"/>
        <v>6824</v>
      </c>
      <c r="F98" s="9">
        <f t="shared" si="38"/>
        <v>1132</v>
      </c>
      <c r="G98" s="10">
        <f t="shared" si="38"/>
        <v>1205</v>
      </c>
      <c r="H98" s="8">
        <f t="shared" si="38"/>
        <v>2337</v>
      </c>
      <c r="I98" s="9">
        <f t="shared" si="38"/>
        <v>392</v>
      </c>
      <c r="J98" s="10">
        <f t="shared" si="38"/>
        <v>549</v>
      </c>
      <c r="K98" s="11">
        <f>I98+J98</f>
        <v>941</v>
      </c>
      <c r="L98" s="9">
        <f>SUBTOTAL(9,L$46:L$53)</f>
        <v>9</v>
      </c>
      <c r="M98" s="10">
        <f>SUBTOTAL(9,M$46:M$53)</f>
        <v>8</v>
      </c>
      <c r="N98" s="11">
        <f>L98+M98</f>
        <v>17</v>
      </c>
      <c r="O98" s="9">
        <f>SUBTOTAL(9,O$46:O$53)</f>
        <v>1533</v>
      </c>
      <c r="P98" s="10">
        <f>SUBTOTAL(9,P$46:P$53)</f>
        <v>1762</v>
      </c>
      <c r="Q98" s="11">
        <f>O98+P98</f>
        <v>3295</v>
      </c>
      <c r="R98" s="87">
        <f t="shared" si="20"/>
        <v>47.861379956290975</v>
      </c>
      <c r="S98" s="88">
        <f t="shared" si="20"/>
        <v>48.66059099696216</v>
      </c>
      <c r="T98" s="89">
        <f t="shared" si="20"/>
        <v>48.28546307151231</v>
      </c>
    </row>
    <row r="99" spans="1:20" ht="13.5" customHeight="1">
      <c r="A99" s="122" t="s">
        <v>107</v>
      </c>
      <c r="B99" s="123"/>
      <c r="C99" s="90">
        <f aca="true" t="shared" si="39" ref="C99:J99">SUBTOTAL(9,C$54:C$56)</f>
        <v>1206</v>
      </c>
      <c r="D99" s="91">
        <f t="shared" si="39"/>
        <v>1292</v>
      </c>
      <c r="E99" s="92">
        <f t="shared" si="39"/>
        <v>2498</v>
      </c>
      <c r="F99" s="90">
        <f t="shared" si="39"/>
        <v>468</v>
      </c>
      <c r="G99" s="91">
        <f t="shared" si="39"/>
        <v>495</v>
      </c>
      <c r="H99" s="93">
        <f t="shared" si="39"/>
        <v>963</v>
      </c>
      <c r="I99" s="90">
        <f t="shared" si="39"/>
        <v>202</v>
      </c>
      <c r="J99" s="91">
        <f t="shared" si="39"/>
        <v>227</v>
      </c>
      <c r="K99" s="94">
        <f aca="true" t="shared" si="40" ref="K99:K105">I99+J99</f>
        <v>429</v>
      </c>
      <c r="L99" s="90">
        <f>SUBTOTAL(9,L$54:L$56)</f>
        <v>1</v>
      </c>
      <c r="M99" s="91">
        <f>SUBTOTAL(9,M$54:M$56)</f>
        <v>2</v>
      </c>
      <c r="N99" s="94">
        <f aca="true" t="shared" si="41" ref="N99:N105">L99+M99</f>
        <v>3</v>
      </c>
      <c r="O99" s="90">
        <f>SUBTOTAL(9,O$54:O$56)</f>
        <v>671</v>
      </c>
      <c r="P99" s="91">
        <f>SUBTOTAL(9,P$54:P$56)</f>
        <v>724</v>
      </c>
      <c r="Q99" s="94">
        <f aca="true" t="shared" si="42" ref="Q99:Q105">O99+P99</f>
        <v>1395</v>
      </c>
      <c r="R99" s="95">
        <f t="shared" si="20"/>
        <v>55.63847429519071</v>
      </c>
      <c r="S99" s="96">
        <f t="shared" si="20"/>
        <v>56.03715170278638</v>
      </c>
      <c r="T99" s="97">
        <f t="shared" si="20"/>
        <v>55.84467574059248</v>
      </c>
    </row>
    <row r="100" spans="1:20" ht="13.5" customHeight="1">
      <c r="A100" s="124" t="s">
        <v>108</v>
      </c>
      <c r="B100" s="125"/>
      <c r="C100" s="52">
        <f aca="true" t="shared" si="43" ref="C100:J100">SUBTOTAL(9,C$57:C$64)</f>
        <v>2816</v>
      </c>
      <c r="D100" s="53">
        <f t="shared" si="43"/>
        <v>3092</v>
      </c>
      <c r="E100" s="51">
        <f t="shared" si="43"/>
        <v>5908</v>
      </c>
      <c r="F100" s="52">
        <f t="shared" si="43"/>
        <v>1058</v>
      </c>
      <c r="G100" s="53">
        <f t="shared" si="43"/>
        <v>1039</v>
      </c>
      <c r="H100" s="54">
        <f t="shared" si="43"/>
        <v>2097</v>
      </c>
      <c r="I100" s="52">
        <f t="shared" si="43"/>
        <v>539</v>
      </c>
      <c r="J100" s="53">
        <f t="shared" si="43"/>
        <v>679</v>
      </c>
      <c r="K100" s="55">
        <f t="shared" si="40"/>
        <v>1218</v>
      </c>
      <c r="L100" s="52">
        <f>SUBTOTAL(9,L$57:L$64)</f>
        <v>14</v>
      </c>
      <c r="M100" s="53">
        <f>SUBTOTAL(9,M$57:M$64)</f>
        <v>32</v>
      </c>
      <c r="N100" s="55">
        <f t="shared" si="41"/>
        <v>46</v>
      </c>
      <c r="O100" s="52">
        <f>SUBTOTAL(9,O$57:O$64)</f>
        <v>1611</v>
      </c>
      <c r="P100" s="53">
        <f>SUBTOTAL(9,P$57:P$64)</f>
        <v>1750</v>
      </c>
      <c r="Q100" s="55">
        <f t="shared" si="42"/>
        <v>3361</v>
      </c>
      <c r="R100" s="98">
        <f aca="true" t="shared" si="44" ref="R100:T105">O100/C100*100</f>
        <v>57.20880681818182</v>
      </c>
      <c r="S100" s="99">
        <f t="shared" si="44"/>
        <v>56.597671410090555</v>
      </c>
      <c r="T100" s="100">
        <f t="shared" si="44"/>
        <v>56.888964116452264</v>
      </c>
    </row>
    <row r="101" spans="1:20" ht="13.5" customHeight="1">
      <c r="A101" s="120" t="s">
        <v>109</v>
      </c>
      <c r="B101" s="121"/>
      <c r="C101" s="101">
        <f aca="true" t="shared" si="45" ref="C101:J101">SUBTOTAL(9,C$65:C$69)</f>
        <v>1393</v>
      </c>
      <c r="D101" s="102">
        <f t="shared" si="45"/>
        <v>1573</v>
      </c>
      <c r="E101" s="103">
        <f t="shared" si="45"/>
        <v>2966</v>
      </c>
      <c r="F101" s="101">
        <f t="shared" si="45"/>
        <v>478</v>
      </c>
      <c r="G101" s="102">
        <f t="shared" si="45"/>
        <v>498</v>
      </c>
      <c r="H101" s="104">
        <f t="shared" si="45"/>
        <v>976</v>
      </c>
      <c r="I101" s="101">
        <f t="shared" si="45"/>
        <v>313</v>
      </c>
      <c r="J101" s="102">
        <f t="shared" si="45"/>
        <v>466</v>
      </c>
      <c r="K101" s="105">
        <f t="shared" si="40"/>
        <v>779</v>
      </c>
      <c r="L101" s="101">
        <f>SUBTOTAL(9,L$65:L$69)</f>
        <v>7</v>
      </c>
      <c r="M101" s="102">
        <f>SUBTOTAL(9,M$65:M$69)</f>
        <v>5</v>
      </c>
      <c r="N101" s="105">
        <f t="shared" si="41"/>
        <v>12</v>
      </c>
      <c r="O101" s="101">
        <f>SUBTOTAL(9,O$65:O$69)</f>
        <v>798</v>
      </c>
      <c r="P101" s="102">
        <f>SUBTOTAL(9,P$65:P$69)</f>
        <v>969</v>
      </c>
      <c r="Q101" s="105">
        <f t="shared" si="42"/>
        <v>1767</v>
      </c>
      <c r="R101" s="87">
        <f t="shared" si="44"/>
        <v>57.286432160804026</v>
      </c>
      <c r="S101" s="88">
        <f t="shared" si="44"/>
        <v>61.60203432930705</v>
      </c>
      <c r="T101" s="89">
        <f t="shared" si="44"/>
        <v>59.5751854349292</v>
      </c>
    </row>
    <row r="102" spans="1:20" ht="13.5" customHeight="1">
      <c r="A102" s="122" t="s">
        <v>110</v>
      </c>
      <c r="B102" s="123"/>
      <c r="C102" s="90">
        <f aca="true" t="shared" si="46" ref="C102:J102">SUBTOTAL(9,C$70:C$75)</f>
        <v>809</v>
      </c>
      <c r="D102" s="91">
        <f t="shared" si="46"/>
        <v>913</v>
      </c>
      <c r="E102" s="92">
        <f t="shared" si="46"/>
        <v>1722</v>
      </c>
      <c r="F102" s="90">
        <f t="shared" si="46"/>
        <v>348</v>
      </c>
      <c r="G102" s="91">
        <f t="shared" si="46"/>
        <v>348</v>
      </c>
      <c r="H102" s="93">
        <f t="shared" si="46"/>
        <v>696</v>
      </c>
      <c r="I102" s="90">
        <f t="shared" si="46"/>
        <v>145</v>
      </c>
      <c r="J102" s="91">
        <f t="shared" si="46"/>
        <v>175</v>
      </c>
      <c r="K102" s="94">
        <f t="shared" si="40"/>
        <v>320</v>
      </c>
      <c r="L102" s="90">
        <f>SUBTOTAL(9,L$70:L$75)</f>
        <v>5</v>
      </c>
      <c r="M102" s="91">
        <f>SUBTOTAL(9,M$70:M$75)</f>
        <v>5</v>
      </c>
      <c r="N102" s="94">
        <f t="shared" si="41"/>
        <v>10</v>
      </c>
      <c r="O102" s="90">
        <f>SUBTOTAL(9,O$70:O$75)</f>
        <v>498</v>
      </c>
      <c r="P102" s="91">
        <f>SUBTOTAL(9,P$70:P$75)</f>
        <v>528</v>
      </c>
      <c r="Q102" s="94">
        <f t="shared" si="42"/>
        <v>1026</v>
      </c>
      <c r="R102" s="95">
        <f t="shared" si="44"/>
        <v>61.557478368356</v>
      </c>
      <c r="S102" s="96">
        <f t="shared" si="44"/>
        <v>57.831325301204814</v>
      </c>
      <c r="T102" s="97">
        <f t="shared" si="44"/>
        <v>59.58188153310105</v>
      </c>
    </row>
    <row r="103" spans="1:20" ht="13.5" customHeight="1">
      <c r="A103" s="124" t="s">
        <v>111</v>
      </c>
      <c r="B103" s="125"/>
      <c r="C103" s="106">
        <f aca="true" t="shared" si="47" ref="C103:J103">SUBTOTAL(9,C$76:C$83)</f>
        <v>3489</v>
      </c>
      <c r="D103" s="107">
        <f t="shared" si="47"/>
        <v>3839</v>
      </c>
      <c r="E103" s="108">
        <f t="shared" si="47"/>
        <v>7328</v>
      </c>
      <c r="F103" s="106">
        <f t="shared" si="47"/>
        <v>1154</v>
      </c>
      <c r="G103" s="107">
        <f t="shared" si="47"/>
        <v>1238</v>
      </c>
      <c r="H103" s="109">
        <f t="shared" si="47"/>
        <v>2392</v>
      </c>
      <c r="I103" s="106">
        <f t="shared" si="47"/>
        <v>431</v>
      </c>
      <c r="J103" s="107">
        <f t="shared" si="47"/>
        <v>650</v>
      </c>
      <c r="K103" s="110">
        <f t="shared" si="40"/>
        <v>1081</v>
      </c>
      <c r="L103" s="106">
        <f>SUBTOTAL(9,L$76:L$83)</f>
        <v>14</v>
      </c>
      <c r="M103" s="107">
        <f>SUBTOTAL(9,M$76:M$83)</f>
        <v>23</v>
      </c>
      <c r="N103" s="110">
        <f t="shared" si="41"/>
        <v>37</v>
      </c>
      <c r="O103" s="106">
        <f>SUBTOTAL(9,O$76:O$83)</f>
        <v>1599</v>
      </c>
      <c r="P103" s="107">
        <f>SUBTOTAL(9,P$76:P$83)</f>
        <v>1911</v>
      </c>
      <c r="Q103" s="110">
        <f t="shared" si="42"/>
        <v>3510</v>
      </c>
      <c r="R103" s="98">
        <f t="shared" si="44"/>
        <v>45.82975064488392</v>
      </c>
      <c r="S103" s="99">
        <f t="shared" si="44"/>
        <v>49.778588174003644</v>
      </c>
      <c r="T103" s="100">
        <f t="shared" si="44"/>
        <v>47.898471615720524</v>
      </c>
    </row>
    <row r="104" spans="1:20" ht="13.5" customHeight="1">
      <c r="A104" s="120" t="s">
        <v>112</v>
      </c>
      <c r="B104" s="121"/>
      <c r="C104" s="101">
        <f aca="true" t="shared" si="48" ref="C104:J104">SUBTOTAL(9,C$84:C$87)</f>
        <v>1539</v>
      </c>
      <c r="D104" s="102">
        <f t="shared" si="48"/>
        <v>1629</v>
      </c>
      <c r="E104" s="103">
        <f t="shared" si="48"/>
        <v>3168</v>
      </c>
      <c r="F104" s="101">
        <f t="shared" si="48"/>
        <v>647</v>
      </c>
      <c r="G104" s="102">
        <f t="shared" si="48"/>
        <v>620</v>
      </c>
      <c r="H104" s="104">
        <f t="shared" si="48"/>
        <v>1267</v>
      </c>
      <c r="I104" s="101">
        <f t="shared" si="48"/>
        <v>215</v>
      </c>
      <c r="J104" s="102">
        <f t="shared" si="48"/>
        <v>257</v>
      </c>
      <c r="K104" s="105">
        <f t="shared" si="40"/>
        <v>472</v>
      </c>
      <c r="L104" s="101">
        <f>SUBTOTAL(9,L$84:L$87)</f>
        <v>6</v>
      </c>
      <c r="M104" s="102">
        <f>SUBTOTAL(9,M$84:M$87)</f>
        <v>16</v>
      </c>
      <c r="N104" s="105">
        <f t="shared" si="41"/>
        <v>22</v>
      </c>
      <c r="O104" s="101">
        <f>SUBTOTAL(9,O$84:O$87)</f>
        <v>868</v>
      </c>
      <c r="P104" s="102">
        <f>SUBTOTAL(9,P$84:P$87)</f>
        <v>893</v>
      </c>
      <c r="Q104" s="105">
        <f t="shared" si="42"/>
        <v>1761</v>
      </c>
      <c r="R104" s="87">
        <f t="shared" si="44"/>
        <v>56.40025990903184</v>
      </c>
      <c r="S104" s="88">
        <f t="shared" si="44"/>
        <v>54.81890730509515</v>
      </c>
      <c r="T104" s="89">
        <f t="shared" si="44"/>
        <v>55.58712121212122</v>
      </c>
    </row>
    <row r="105" spans="1:20" ht="13.5" customHeight="1" thickBot="1">
      <c r="A105" s="126" t="s">
        <v>113</v>
      </c>
      <c r="B105" s="127"/>
      <c r="C105" s="111">
        <f aca="true" t="shared" si="49" ref="C105:J105">SUBTOTAL(9,C$88:C$95)</f>
        <v>2469</v>
      </c>
      <c r="D105" s="112">
        <f t="shared" si="49"/>
        <v>2728</v>
      </c>
      <c r="E105" s="113">
        <f t="shared" si="49"/>
        <v>5197</v>
      </c>
      <c r="F105" s="111">
        <f t="shared" si="49"/>
        <v>1128</v>
      </c>
      <c r="G105" s="112">
        <f t="shared" si="49"/>
        <v>1116</v>
      </c>
      <c r="H105" s="114">
        <f t="shared" si="49"/>
        <v>2244</v>
      </c>
      <c r="I105" s="111">
        <f t="shared" si="49"/>
        <v>354</v>
      </c>
      <c r="J105" s="112">
        <f t="shared" si="49"/>
        <v>476</v>
      </c>
      <c r="K105" s="115">
        <f t="shared" si="40"/>
        <v>830</v>
      </c>
      <c r="L105" s="111">
        <f>SUBTOTAL(9,L$88:L$95)</f>
        <v>13</v>
      </c>
      <c r="M105" s="112">
        <f>SUBTOTAL(9,M$88:M$95)</f>
        <v>25</v>
      </c>
      <c r="N105" s="115">
        <f t="shared" si="41"/>
        <v>38</v>
      </c>
      <c r="O105" s="111">
        <f>SUBTOTAL(9,O$88:O$95)</f>
        <v>1495</v>
      </c>
      <c r="P105" s="112">
        <f>SUBTOTAL(9,P$88:P$95)</f>
        <v>1617</v>
      </c>
      <c r="Q105" s="115">
        <f t="shared" si="42"/>
        <v>3112</v>
      </c>
      <c r="R105" s="116">
        <f t="shared" si="44"/>
        <v>60.55083029566626</v>
      </c>
      <c r="S105" s="117">
        <f t="shared" si="44"/>
        <v>59.2741935483871</v>
      </c>
      <c r="T105" s="118">
        <f t="shared" si="44"/>
        <v>59.88070040407928</v>
      </c>
    </row>
    <row r="106" ht="13.5" customHeight="1">
      <c r="E106" s="119"/>
    </row>
  </sheetData>
  <sheetProtection formatCells="0" formatColumns="0" sort="0" autoFilter="0"/>
  <mergeCells count="17">
    <mergeCell ref="L2:N2"/>
    <mergeCell ref="O2:Q2"/>
    <mergeCell ref="A100:B100"/>
    <mergeCell ref="A2:B3"/>
    <mergeCell ref="C2:E2"/>
    <mergeCell ref="F2:H2"/>
    <mergeCell ref="I2:K2"/>
    <mergeCell ref="A101:B101"/>
    <mergeCell ref="A102:B102"/>
    <mergeCell ref="A103:B103"/>
    <mergeCell ref="A104:B104"/>
    <mergeCell ref="A105:B105"/>
    <mergeCell ref="R2:T2"/>
    <mergeCell ref="A96:B96"/>
    <mergeCell ref="A97:B97"/>
    <mergeCell ref="A98:B98"/>
    <mergeCell ref="A99:B99"/>
  </mergeCells>
  <printOptions horizontalCentered="1"/>
  <pageMargins left="0.6692913385826772" right="0.5511811023622047" top="0.5511811023622047" bottom="0.5905511811023623" header="0.31496062992125984" footer="0.31496062992125984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鳥取市</cp:lastModifiedBy>
  <cp:lastPrinted>2019-04-24T23:41:46Z</cp:lastPrinted>
  <dcterms:created xsi:type="dcterms:W3CDTF">2019-04-24T05:27:37Z</dcterms:created>
  <dcterms:modified xsi:type="dcterms:W3CDTF">2019-04-24T23:41:57Z</dcterms:modified>
  <cp:category/>
  <cp:version/>
  <cp:contentType/>
  <cp:contentStatus/>
</cp:coreProperties>
</file>