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cl-file-sv\選挙管理委員会\22-ホームページ原稿\R6衆議院原稿\"/>
    </mc:Choice>
  </mc:AlternateContent>
  <xr:revisionPtr revIDLastSave="0" documentId="13_ncr:1_{334569E9-9F24-4D43-A9F0-59C0AA5FAFD7}" xr6:coauthVersionLast="47" xr6:coauthVersionMax="47" xr10:uidLastSave="{00000000-0000-0000-0000-000000000000}"/>
  <bookViews>
    <workbookView xWindow="2055" yWindow="1725" windowWidth="15420" windowHeight="11295" xr2:uid="{00000000-000D-0000-FFFF-FFFF00000000}"/>
  </bookViews>
  <sheets>
    <sheet name="Sheet1" sheetId="1" r:id="rId1"/>
  </sheets>
  <definedNames>
    <definedName name="_xlnm.Print_Area" localSheetId="0">Sheet1!$A$1:$P$36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1" l="1"/>
  <c r="K33" i="1"/>
  <c r="J33" i="1"/>
  <c r="I33" i="1"/>
  <c r="L33" i="1" s="1"/>
  <c r="F33" i="1"/>
  <c r="O32" i="1"/>
  <c r="K32" i="1"/>
  <c r="J32" i="1"/>
  <c r="I32" i="1"/>
  <c r="L32" i="1" s="1"/>
  <c r="F32" i="1"/>
  <c r="O31" i="1" l="1"/>
  <c r="K31" i="1"/>
  <c r="J31" i="1"/>
  <c r="I31" i="1"/>
  <c r="F31" i="1"/>
  <c r="L31" i="1" s="1"/>
  <c r="O30" i="1"/>
  <c r="K30" i="1"/>
  <c r="J30" i="1"/>
  <c r="I30" i="1"/>
  <c r="F30" i="1"/>
  <c r="O29" i="1"/>
  <c r="K29" i="1"/>
  <c r="J29" i="1"/>
  <c r="I29" i="1"/>
  <c r="F29" i="1"/>
  <c r="O28" i="1"/>
  <c r="K28" i="1"/>
  <c r="J28" i="1"/>
  <c r="I28" i="1"/>
  <c r="F28" i="1"/>
  <c r="L28" i="1" s="1"/>
  <c r="O27" i="1"/>
  <c r="K27" i="1"/>
  <c r="J27" i="1"/>
  <c r="I27" i="1"/>
  <c r="F27" i="1"/>
  <c r="O26" i="1"/>
  <c r="K26" i="1"/>
  <c r="J26" i="1"/>
  <c r="I26" i="1"/>
  <c r="F26" i="1"/>
  <c r="O25" i="1"/>
  <c r="K25" i="1"/>
  <c r="J25" i="1"/>
  <c r="I25" i="1"/>
  <c r="F25" i="1"/>
  <c r="O24" i="1"/>
  <c r="K24" i="1"/>
  <c r="J24" i="1"/>
  <c r="I24" i="1"/>
  <c r="F24" i="1"/>
  <c r="O23" i="1"/>
  <c r="K23" i="1"/>
  <c r="J23" i="1"/>
  <c r="I23" i="1"/>
  <c r="F23" i="1"/>
  <c r="O22" i="1"/>
  <c r="K22" i="1"/>
  <c r="J22" i="1"/>
  <c r="I22" i="1"/>
  <c r="F22" i="1"/>
  <c r="O21" i="1"/>
  <c r="K21" i="1"/>
  <c r="J21" i="1"/>
  <c r="I21" i="1"/>
  <c r="F21" i="1"/>
  <c r="O20" i="1"/>
  <c r="K20" i="1"/>
  <c r="J20" i="1"/>
  <c r="I20" i="1"/>
  <c r="F20" i="1"/>
  <c r="O19" i="1"/>
  <c r="K19" i="1"/>
  <c r="J19" i="1"/>
  <c r="I19" i="1"/>
  <c r="L19" i="1" s="1"/>
  <c r="F19" i="1"/>
  <c r="O18" i="1"/>
  <c r="K18" i="1"/>
  <c r="J18" i="1"/>
  <c r="I18" i="1"/>
  <c r="F18" i="1"/>
  <c r="O17" i="1"/>
  <c r="K17" i="1"/>
  <c r="J17" i="1"/>
  <c r="I17" i="1"/>
  <c r="F17" i="1"/>
  <c r="O16" i="1"/>
  <c r="K16" i="1"/>
  <c r="J16" i="1"/>
  <c r="I16" i="1"/>
  <c r="L16" i="1" s="1"/>
  <c r="F16" i="1"/>
  <c r="O15" i="1"/>
  <c r="K15" i="1"/>
  <c r="J15" i="1"/>
  <c r="I15" i="1"/>
  <c r="L15" i="1" s="1"/>
  <c r="F15" i="1"/>
  <c r="O14" i="1"/>
  <c r="K14" i="1"/>
  <c r="J14" i="1"/>
  <c r="I14" i="1"/>
  <c r="F14" i="1"/>
  <c r="O13" i="1"/>
  <c r="K13" i="1"/>
  <c r="J13" i="1"/>
  <c r="I13" i="1"/>
  <c r="F13" i="1"/>
  <c r="O12" i="1"/>
  <c r="L12" i="1"/>
  <c r="K12" i="1"/>
  <c r="J12" i="1"/>
  <c r="I12" i="1"/>
  <c r="F12" i="1"/>
  <c r="O11" i="1"/>
  <c r="K11" i="1"/>
  <c r="J11" i="1"/>
  <c r="I11" i="1"/>
  <c r="F11" i="1"/>
  <c r="O10" i="1"/>
  <c r="K10" i="1"/>
  <c r="J10" i="1"/>
  <c r="I10" i="1"/>
  <c r="F10" i="1"/>
  <c r="O9" i="1"/>
  <c r="K9" i="1"/>
  <c r="J9" i="1"/>
  <c r="I9" i="1"/>
  <c r="F9" i="1"/>
  <c r="O8" i="1"/>
  <c r="K8" i="1"/>
  <c r="J8" i="1"/>
  <c r="I8" i="1"/>
  <c r="F8" i="1"/>
  <c r="O7" i="1"/>
  <c r="K7" i="1"/>
  <c r="J7" i="1"/>
  <c r="I7" i="1"/>
  <c r="F7" i="1"/>
  <c r="O6" i="1"/>
  <c r="K6" i="1"/>
  <c r="J6" i="1"/>
  <c r="I6" i="1"/>
  <c r="F6" i="1"/>
  <c r="O5" i="1"/>
  <c r="L5" i="1"/>
  <c r="L9" i="1" l="1"/>
  <c r="L25" i="1"/>
  <c r="L18" i="1"/>
  <c r="L7" i="1"/>
  <c r="L27" i="1"/>
  <c r="L10" i="1"/>
  <c r="L24" i="1"/>
  <c r="L26" i="1"/>
  <c r="L11" i="1"/>
  <c r="L23" i="1"/>
  <c r="L8" i="1"/>
  <c r="L20" i="1"/>
  <c r="L14" i="1"/>
  <c r="L30" i="1"/>
  <c r="L17" i="1"/>
  <c r="L21" i="1"/>
  <c r="L13" i="1"/>
  <c r="L29" i="1"/>
  <c r="L6" i="1"/>
  <c r="L22" i="1"/>
</calcChain>
</file>

<file path=xl/sharedStrings.xml><?xml version="1.0" encoding="utf-8"?>
<sst xmlns="http://schemas.openxmlformats.org/spreadsheetml/2006/main" count="65" uniqueCount="50">
  <si>
    <t>衆議院議員総選挙の記録（小選挙区）</t>
    <rPh sb="0" eb="3">
      <t>シュウギイン</t>
    </rPh>
    <rPh sb="3" eb="5">
      <t>ギイン</t>
    </rPh>
    <rPh sb="5" eb="6">
      <t>ソウ</t>
    </rPh>
    <rPh sb="6" eb="8">
      <t>センキョ</t>
    </rPh>
    <rPh sb="9" eb="11">
      <t>キロク</t>
    </rPh>
    <rPh sb="12" eb="13">
      <t>ショウ</t>
    </rPh>
    <rPh sb="13" eb="16">
      <t>センキョク</t>
    </rPh>
    <phoneticPr fontId="4"/>
  </si>
  <si>
    <t>回</t>
    <rPh sb="0" eb="1">
      <t>カイ</t>
    </rPh>
    <phoneticPr fontId="4"/>
  </si>
  <si>
    <t>選挙執行年月日</t>
    <rPh sb="0" eb="2">
      <t>センキョ</t>
    </rPh>
    <rPh sb="2" eb="4">
      <t>シッコウ</t>
    </rPh>
    <rPh sb="4" eb="7">
      <t>ネンガッピ</t>
    </rPh>
    <phoneticPr fontId="4"/>
  </si>
  <si>
    <t>候補</t>
    <rPh sb="0" eb="2">
      <t>コウホシャ</t>
    </rPh>
    <phoneticPr fontId="4"/>
  </si>
  <si>
    <t>選挙当日の有権者数</t>
    <rPh sb="0" eb="2">
      <t>センキョ</t>
    </rPh>
    <rPh sb="2" eb="4">
      <t>トウジツ</t>
    </rPh>
    <rPh sb="5" eb="7">
      <t>ユウケン</t>
    </rPh>
    <rPh sb="7" eb="8">
      <t>シャ</t>
    </rPh>
    <rPh sb="8" eb="9">
      <t>スウ</t>
    </rPh>
    <phoneticPr fontId="4"/>
  </si>
  <si>
    <t>投　票　者　数</t>
    <rPh sb="0" eb="5">
      <t>トウヒョウシャ</t>
    </rPh>
    <rPh sb="6" eb="7">
      <t>スウ</t>
    </rPh>
    <phoneticPr fontId="4"/>
  </si>
  <si>
    <t>投　票　率</t>
    <rPh sb="0" eb="3">
      <t>トウヒョウ</t>
    </rPh>
    <rPh sb="4" eb="5">
      <t>リツ</t>
    </rPh>
    <phoneticPr fontId="4"/>
  </si>
  <si>
    <t>投票</t>
    <rPh sb="0" eb="2">
      <t>トウヒョウ</t>
    </rPh>
    <phoneticPr fontId="4"/>
  </si>
  <si>
    <t>有効</t>
    <rPh sb="0" eb="2">
      <t>ユウコウ</t>
    </rPh>
    <phoneticPr fontId="4"/>
  </si>
  <si>
    <t>無効</t>
    <rPh sb="0" eb="2">
      <t>ムコウ</t>
    </rPh>
    <phoneticPr fontId="4"/>
  </si>
  <si>
    <t>備　考</t>
    <rPh sb="0" eb="3">
      <t>ビコウ</t>
    </rPh>
    <phoneticPr fontId="4"/>
  </si>
  <si>
    <t>者数</t>
    <rPh sb="0" eb="1">
      <t>シャ</t>
    </rPh>
    <rPh sb="1" eb="2">
      <t>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</si>
  <si>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</si>
  <si>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</si>
  <si>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</si>
  <si>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総数</t>
    <rPh sb="0" eb="2">
      <t>ソウスウ</t>
    </rPh>
    <phoneticPr fontId="4"/>
  </si>
  <si>
    <t>昭和２１．　４．１０</t>
    <rPh sb="0" eb="2">
      <t>ショウワ</t>
    </rPh>
    <phoneticPr fontId="4"/>
  </si>
  <si>
    <t>　　２２．　４．２５</t>
    <phoneticPr fontId="4"/>
  </si>
  <si>
    <t>　　２４．　１．２３</t>
    <phoneticPr fontId="4"/>
  </si>
  <si>
    <t>　　２７．１０．　１</t>
    <phoneticPr fontId="4"/>
  </si>
  <si>
    <t>　　２８．　４．１９</t>
    <phoneticPr fontId="4"/>
  </si>
  <si>
    <t>　　３０．　２．２７</t>
    <phoneticPr fontId="4"/>
  </si>
  <si>
    <t>　　３３．　５．２２</t>
    <phoneticPr fontId="4"/>
  </si>
  <si>
    <t>　　３５．１１．２０</t>
    <phoneticPr fontId="4"/>
  </si>
  <si>
    <t>　　３８．１１．２１</t>
    <phoneticPr fontId="4"/>
  </si>
  <si>
    <t>　　４２．　１．２９</t>
    <phoneticPr fontId="4"/>
  </si>
  <si>
    <t>　　４４．１２．２７</t>
    <phoneticPr fontId="4"/>
  </si>
  <si>
    <t>　　４７．１２．１０</t>
    <phoneticPr fontId="4"/>
  </si>
  <si>
    <t>　　５１．１２．　５</t>
    <phoneticPr fontId="4"/>
  </si>
  <si>
    <t>　　５４．１０．　７</t>
    <phoneticPr fontId="4"/>
  </si>
  <si>
    <t>　　５５．　６．２２</t>
    <phoneticPr fontId="4"/>
  </si>
  <si>
    <t>　　５８．１２．１８</t>
    <phoneticPr fontId="4"/>
  </si>
  <si>
    <t>　　６１．　７．　６</t>
    <phoneticPr fontId="4"/>
  </si>
  <si>
    <t>平成　２．　２．１８</t>
    <rPh sb="0" eb="2">
      <t>ヘイセイ</t>
    </rPh>
    <phoneticPr fontId="4"/>
  </si>
  <si>
    <t>　　　５．　７．１８</t>
    <phoneticPr fontId="4"/>
  </si>
  <si>
    <t>　　　８．１０．２０</t>
    <phoneticPr fontId="4"/>
  </si>
  <si>
    <t>鳥取一区</t>
    <rPh sb="0" eb="2">
      <t>トットリ</t>
    </rPh>
    <rPh sb="2" eb="3">
      <t>１</t>
    </rPh>
    <rPh sb="3" eb="4">
      <t>ク</t>
    </rPh>
    <phoneticPr fontId="4"/>
  </si>
  <si>
    <t>　　１２．　６．２５</t>
    <phoneticPr fontId="4"/>
  </si>
  <si>
    <t>　　１５．１１．　９</t>
    <phoneticPr fontId="4"/>
  </si>
  <si>
    <t>　　１７．　９．１１</t>
  </si>
  <si>
    <t>鳥取一区</t>
    <rPh sb="0" eb="2">
      <t>トットリ</t>
    </rPh>
    <rPh sb="2" eb="4">
      <t>イック</t>
    </rPh>
    <phoneticPr fontId="4"/>
  </si>
  <si>
    <t>　　２１．　８．３０</t>
  </si>
  <si>
    <t>　　２４．１２．１６</t>
    <phoneticPr fontId="4"/>
  </si>
  <si>
    <t>　　２６．１２．１４</t>
    <phoneticPr fontId="4"/>
  </si>
  <si>
    <t>　　２９．１０．２２</t>
    <phoneticPr fontId="4"/>
  </si>
  <si>
    <t>（注）投票者数と投票総数の差は、不受理又は持帰りと推定</t>
    <rPh sb="1" eb="2">
      <t>チュウ</t>
    </rPh>
    <rPh sb="3" eb="6">
      <t>トウヒョウシャ</t>
    </rPh>
    <rPh sb="6" eb="7">
      <t>スウ</t>
    </rPh>
    <rPh sb="8" eb="10">
      <t>トウヒョウ</t>
    </rPh>
    <rPh sb="10" eb="12">
      <t>ソウスウ</t>
    </rPh>
    <rPh sb="13" eb="14">
      <t>サ</t>
    </rPh>
    <rPh sb="16" eb="17">
      <t>フ</t>
    </rPh>
    <rPh sb="17" eb="19">
      <t>ジュリ</t>
    </rPh>
    <rPh sb="19" eb="20">
      <t>マタ</t>
    </rPh>
    <rPh sb="21" eb="23">
      <t>モチカエ</t>
    </rPh>
    <rPh sb="25" eb="27">
      <t>スイテイ</t>
    </rPh>
    <phoneticPr fontId="4"/>
  </si>
  <si>
    <t>　　　平成１７年以降は在外選挙人を含む</t>
    <rPh sb="3" eb="5">
      <t>ヘイセイ</t>
    </rPh>
    <rPh sb="7" eb="8">
      <t>ネン</t>
    </rPh>
    <rPh sb="8" eb="10">
      <t>イコウ</t>
    </rPh>
    <rPh sb="11" eb="13">
      <t>ザイガイ</t>
    </rPh>
    <rPh sb="13" eb="15">
      <t>センキョ</t>
    </rPh>
    <rPh sb="15" eb="16">
      <t>ニン</t>
    </rPh>
    <rPh sb="17" eb="18">
      <t>フク</t>
    </rPh>
    <phoneticPr fontId="1"/>
  </si>
  <si>
    <t>令和 ３.１０.３１</t>
  </si>
  <si>
    <t>鳥取一区</t>
  </si>
  <si>
    <t>　　　６.１０.２７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</si>
</sst>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);[Red]\(0.00\)"/>
  </numFmts>
  <fonts count="7" x14ac:knownFonts="1">
    <font>
      <sz val="11"/>
      <name val="ＭＳ Ｐゴシック"/>
      <family val="3"/>
      <charset val="128"/>
    </font>
    <font>
      <sz val="10"/>
      <color theme="1"/>
      <name val="ＭＳ Ｐ明朝"/>
      <family val="2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</borders>
  <cellStyleXfs count="2">
    <xf numFmtId="0" fontId="0" fillId="0" borderId="0"/>
    <xf numFmtId="0" fontId="6" fillId="0" borderId="0">
      <alignment vertical="center"/>
    </xf>
  </cellStyleXfs>
  <cellXfs count="100">
    <xf numFmtId="0" fontId="0" fillId="0" borderId="0" xfId="0"/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shrinkToFit="1"/>
    </xf>
    <xf numFmtId="0" fontId="5" fillId="0" borderId="7" xfId="0" applyFont="1" applyBorder="1" applyAlignment="1">
      <alignment horizontal="center" vertical="top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vertical="center" shrinkToFit="1"/>
    </xf>
    <xf numFmtId="0" fontId="5" fillId="0" borderId="13" xfId="0" applyFont="1" applyBorder="1" applyAlignment="1">
      <alignment horizontal="center" vertical="center" shrinkToFit="1"/>
    </xf>
    <xf numFmtId="176" fontId="5" fillId="0" borderId="14" xfId="0" applyNumberFormat="1" applyFont="1" applyBorder="1" applyAlignment="1">
      <alignment vertical="center" shrinkToFit="1"/>
    </xf>
    <xf numFmtId="176" fontId="5" fillId="0" borderId="15" xfId="0" applyNumberFormat="1" applyFont="1" applyBorder="1" applyAlignment="1">
      <alignment vertical="center" shrinkToFit="1"/>
    </xf>
    <xf numFmtId="176" fontId="5" fillId="0" borderId="16" xfId="0" applyNumberFormat="1" applyFont="1" applyBorder="1" applyAlignment="1">
      <alignment vertical="center" shrinkToFit="1"/>
    </xf>
    <xf numFmtId="177" fontId="5" fillId="2" borderId="16" xfId="0" applyNumberFormat="1" applyFont="1" applyFill="1" applyBorder="1" applyAlignment="1">
      <alignment vertical="center" shrinkToFit="1"/>
    </xf>
    <xf numFmtId="176" fontId="5" fillId="0" borderId="13" xfId="0" applyNumberFormat="1" applyFont="1" applyBorder="1" applyAlignment="1">
      <alignment vertical="center" shrinkToFit="1"/>
    </xf>
    <xf numFmtId="176" fontId="5" fillId="2" borderId="13" xfId="0" applyNumberFormat="1" applyFont="1" applyFill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18" xfId="0" applyFont="1" applyBorder="1" applyAlignment="1">
      <alignment horizontal="center" vertical="center" shrinkToFit="1"/>
    </xf>
    <xf numFmtId="49" fontId="5" fillId="0" borderId="19" xfId="0" applyNumberFormat="1" applyFont="1" applyBorder="1" applyAlignment="1">
      <alignment vertical="center" shrinkToFit="1"/>
    </xf>
    <xf numFmtId="0" fontId="5" fillId="0" borderId="19" xfId="0" applyFont="1" applyBorder="1" applyAlignment="1">
      <alignment horizontal="center" vertical="center" shrinkToFit="1"/>
    </xf>
    <xf numFmtId="176" fontId="5" fillId="0" borderId="20" xfId="0" applyNumberFormat="1" applyFont="1" applyBorder="1" applyAlignment="1">
      <alignment vertical="center" shrinkToFit="1"/>
    </xf>
    <xf numFmtId="176" fontId="5" fillId="0" borderId="21" xfId="0" applyNumberFormat="1" applyFont="1" applyBorder="1" applyAlignment="1">
      <alignment vertical="center" shrinkToFit="1"/>
    </xf>
    <xf numFmtId="176" fontId="5" fillId="2" borderId="22" xfId="0" applyNumberFormat="1" applyFont="1" applyFill="1" applyBorder="1" applyAlignment="1">
      <alignment vertical="center" shrinkToFit="1"/>
    </xf>
    <xf numFmtId="177" fontId="5" fillId="2" borderId="20" xfId="0" applyNumberFormat="1" applyFont="1" applyFill="1" applyBorder="1" applyAlignment="1">
      <alignment vertical="center" shrinkToFit="1"/>
    </xf>
    <xf numFmtId="177" fontId="5" fillId="2" borderId="21" xfId="0" applyNumberFormat="1" applyFont="1" applyFill="1" applyBorder="1" applyAlignment="1">
      <alignment vertical="center" shrinkToFit="1"/>
    </xf>
    <xf numFmtId="177" fontId="5" fillId="2" borderId="22" xfId="0" applyNumberFormat="1" applyFont="1" applyFill="1" applyBorder="1" applyAlignment="1">
      <alignment vertical="center" shrinkToFit="1"/>
    </xf>
    <xf numFmtId="176" fontId="5" fillId="0" borderId="19" xfId="0" applyNumberFormat="1" applyFont="1" applyBorder="1" applyAlignment="1">
      <alignment vertical="center" shrinkToFit="1"/>
    </xf>
    <xf numFmtId="176" fontId="5" fillId="2" borderId="19" xfId="0" applyNumberFormat="1" applyFont="1" applyFill="1" applyBorder="1" applyAlignment="1">
      <alignment vertical="center" shrinkToFit="1"/>
    </xf>
    <xf numFmtId="0" fontId="5" fillId="0" borderId="23" xfId="0" applyFont="1" applyBorder="1" applyAlignment="1">
      <alignment vertical="center" shrinkToFit="1"/>
    </xf>
    <xf numFmtId="0" fontId="5" fillId="0" borderId="24" xfId="0" applyFont="1" applyBorder="1" applyAlignment="1">
      <alignment horizontal="center" vertical="center" shrinkToFit="1"/>
    </xf>
    <xf numFmtId="49" fontId="5" fillId="0" borderId="25" xfId="0" applyNumberFormat="1" applyFont="1" applyBorder="1" applyAlignment="1">
      <alignment vertical="center" shrinkToFit="1"/>
    </xf>
    <xf numFmtId="0" fontId="5" fillId="0" borderId="25" xfId="0" applyFont="1" applyBorder="1" applyAlignment="1">
      <alignment horizontal="center" vertical="center" shrinkToFit="1"/>
    </xf>
    <xf numFmtId="176" fontId="5" fillId="0" borderId="26" xfId="0" applyNumberFormat="1" applyFont="1" applyBorder="1" applyAlignment="1">
      <alignment vertical="center" shrinkToFit="1"/>
    </xf>
    <xf numFmtId="176" fontId="5" fillId="0" borderId="27" xfId="0" applyNumberFormat="1" applyFont="1" applyBorder="1" applyAlignment="1">
      <alignment vertical="center" shrinkToFit="1"/>
    </xf>
    <xf numFmtId="176" fontId="5" fillId="2" borderId="28" xfId="0" applyNumberFormat="1" applyFont="1" applyFill="1" applyBorder="1" applyAlignment="1">
      <alignment vertical="center" shrinkToFit="1"/>
    </xf>
    <xf numFmtId="177" fontId="5" fillId="2" borderId="26" xfId="0" applyNumberFormat="1" applyFont="1" applyFill="1" applyBorder="1" applyAlignment="1">
      <alignment vertical="center" shrinkToFit="1"/>
    </xf>
    <xf numFmtId="177" fontId="5" fillId="2" borderId="27" xfId="0" applyNumberFormat="1" applyFont="1" applyFill="1" applyBorder="1" applyAlignment="1">
      <alignment vertical="center" shrinkToFit="1"/>
    </xf>
    <xf numFmtId="177" fontId="5" fillId="2" borderId="28" xfId="0" applyNumberFormat="1" applyFont="1" applyFill="1" applyBorder="1" applyAlignment="1">
      <alignment vertical="center" shrinkToFit="1"/>
    </xf>
    <xf numFmtId="176" fontId="5" fillId="0" borderId="25" xfId="0" applyNumberFormat="1" applyFont="1" applyBorder="1" applyAlignment="1">
      <alignment vertical="center" shrinkToFit="1"/>
    </xf>
    <xf numFmtId="176" fontId="5" fillId="2" borderId="25" xfId="0" applyNumberFormat="1" applyFont="1" applyFill="1" applyBorder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176" fontId="5" fillId="2" borderId="16" xfId="0" applyNumberFormat="1" applyFont="1" applyFill="1" applyBorder="1" applyAlignment="1">
      <alignment vertical="center" shrinkToFit="1"/>
    </xf>
    <xf numFmtId="177" fontId="5" fillId="2" borderId="14" xfId="0" applyNumberFormat="1" applyFont="1" applyFill="1" applyBorder="1" applyAlignment="1">
      <alignment vertical="center" shrinkToFit="1"/>
    </xf>
    <xf numFmtId="177" fontId="5" fillId="2" borderId="15" xfId="0" applyNumberFormat="1" applyFont="1" applyFill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25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30" xfId="0" applyFont="1" applyBorder="1" applyAlignment="1">
      <alignment vertical="center" shrinkToFit="1"/>
    </xf>
    <xf numFmtId="0" fontId="5" fillId="0" borderId="30" xfId="0" applyFont="1" applyBorder="1" applyAlignment="1">
      <alignment horizontal="center" vertical="center" shrinkToFit="1"/>
    </xf>
    <xf numFmtId="176" fontId="5" fillId="0" borderId="31" xfId="0" applyNumberFormat="1" applyFont="1" applyBorder="1" applyAlignment="1">
      <alignment vertical="center" shrinkToFit="1"/>
    </xf>
    <xf numFmtId="176" fontId="5" fillId="0" borderId="32" xfId="0" applyNumberFormat="1" applyFont="1" applyBorder="1" applyAlignment="1">
      <alignment vertical="center" shrinkToFit="1"/>
    </xf>
    <xf numFmtId="176" fontId="5" fillId="2" borderId="33" xfId="0" applyNumberFormat="1" applyFont="1" applyFill="1" applyBorder="1" applyAlignment="1">
      <alignment vertical="center" shrinkToFit="1"/>
    </xf>
    <xf numFmtId="177" fontId="5" fillId="2" borderId="31" xfId="0" applyNumberFormat="1" applyFont="1" applyFill="1" applyBorder="1" applyAlignment="1">
      <alignment vertical="center" shrinkToFit="1"/>
    </xf>
    <xf numFmtId="177" fontId="5" fillId="2" borderId="32" xfId="0" applyNumberFormat="1" applyFont="1" applyFill="1" applyBorder="1" applyAlignment="1">
      <alignment vertical="center" shrinkToFit="1"/>
    </xf>
    <xf numFmtId="177" fontId="5" fillId="2" borderId="33" xfId="0" applyNumberFormat="1" applyFont="1" applyFill="1" applyBorder="1" applyAlignment="1">
      <alignment vertical="center" shrinkToFit="1"/>
    </xf>
    <xf numFmtId="176" fontId="5" fillId="0" borderId="30" xfId="0" applyNumberFormat="1" applyFont="1" applyBorder="1" applyAlignment="1">
      <alignment vertical="center" shrinkToFit="1"/>
    </xf>
    <xf numFmtId="176" fontId="5" fillId="2" borderId="30" xfId="0" applyNumberFormat="1" applyFont="1" applyFill="1" applyBorder="1" applyAlignment="1">
      <alignment vertical="center" shrinkToFit="1"/>
    </xf>
    <xf numFmtId="0" fontId="5" fillId="0" borderId="34" xfId="0" applyFont="1" applyBorder="1" applyAlignment="1">
      <alignment vertical="center" shrinkToFit="1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176" fontId="5" fillId="0" borderId="14" xfId="1" applyNumberFormat="1" applyFont="1" applyBorder="1">
      <alignment vertical="center"/>
    </xf>
    <xf numFmtId="176" fontId="5" fillId="0" borderId="15" xfId="1" applyNumberFormat="1" applyFont="1" applyBorder="1">
      <alignment vertical="center"/>
    </xf>
    <xf numFmtId="176" fontId="5" fillId="0" borderId="13" xfId="1" applyNumberFormat="1" applyFont="1" applyBorder="1">
      <alignment vertical="center"/>
    </xf>
    <xf numFmtId="0" fontId="5" fillId="0" borderId="35" xfId="1" applyFont="1" applyBorder="1">
      <alignment vertical="center"/>
    </xf>
    <xf numFmtId="0" fontId="5" fillId="0" borderId="0" xfId="1" applyFont="1">
      <alignment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176" fontId="5" fillId="0" borderId="20" xfId="1" applyNumberFormat="1" applyFont="1" applyBorder="1">
      <alignment vertical="center"/>
    </xf>
    <xf numFmtId="176" fontId="5" fillId="0" borderId="21" xfId="1" applyNumberFormat="1" applyFont="1" applyBorder="1">
      <alignment vertical="center"/>
    </xf>
    <xf numFmtId="176" fontId="5" fillId="0" borderId="19" xfId="1" applyNumberFormat="1" applyFont="1" applyBorder="1">
      <alignment vertical="center"/>
    </xf>
    <xf numFmtId="0" fontId="5" fillId="0" borderId="36" xfId="1" applyFont="1" applyBorder="1">
      <alignment vertical="center"/>
    </xf>
    <xf numFmtId="0" fontId="5" fillId="0" borderId="37" xfId="1" applyFont="1" applyBorder="1" applyAlignment="1">
      <alignment horizontal="center" vertical="center"/>
    </xf>
    <xf numFmtId="0" fontId="5" fillId="0" borderId="38" xfId="0" applyFont="1" applyBorder="1" applyAlignment="1">
      <alignment vertical="center" shrinkToFit="1"/>
    </xf>
    <xf numFmtId="0" fontId="5" fillId="0" borderId="38" xfId="1" applyFont="1" applyBorder="1" applyAlignment="1">
      <alignment horizontal="center" vertical="center"/>
    </xf>
    <xf numFmtId="176" fontId="5" fillId="0" borderId="39" xfId="1" applyNumberFormat="1" applyFont="1" applyBorder="1">
      <alignment vertical="center"/>
    </xf>
    <xf numFmtId="176" fontId="5" fillId="0" borderId="40" xfId="1" applyNumberFormat="1" applyFont="1" applyBorder="1">
      <alignment vertical="center"/>
    </xf>
    <xf numFmtId="176" fontId="5" fillId="2" borderId="41" xfId="0" applyNumberFormat="1" applyFont="1" applyFill="1" applyBorder="1" applyAlignment="1">
      <alignment vertical="center" shrinkToFit="1"/>
    </xf>
    <xf numFmtId="177" fontId="5" fillId="2" borderId="39" xfId="0" applyNumberFormat="1" applyFont="1" applyFill="1" applyBorder="1" applyAlignment="1">
      <alignment vertical="center" shrinkToFit="1"/>
    </xf>
    <xf numFmtId="177" fontId="5" fillId="2" borderId="40" xfId="0" applyNumberFormat="1" applyFont="1" applyFill="1" applyBorder="1" applyAlignment="1">
      <alignment vertical="center" shrinkToFit="1"/>
    </xf>
    <xf numFmtId="177" fontId="5" fillId="2" borderId="41" xfId="0" applyNumberFormat="1" applyFont="1" applyFill="1" applyBorder="1" applyAlignment="1">
      <alignment vertical="center" shrinkToFit="1"/>
    </xf>
    <xf numFmtId="176" fontId="5" fillId="0" borderId="38" xfId="1" applyNumberFormat="1" applyFont="1" applyBorder="1">
      <alignment vertical="center"/>
    </xf>
    <xf numFmtId="176" fontId="5" fillId="2" borderId="38" xfId="0" applyNumberFormat="1" applyFont="1" applyFill="1" applyBorder="1" applyAlignment="1">
      <alignment vertical="center" shrinkToFit="1"/>
    </xf>
    <xf numFmtId="0" fontId="5" fillId="0" borderId="42" xfId="1" applyFont="1" applyBorder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shrinkToFit="1"/>
    </xf>
    <xf numFmtId="0" fontId="2" fillId="0" borderId="0" xfId="0" applyFont="1" applyAlignment="1">
      <alignment horizontal="center" shrinkToFit="1"/>
    </xf>
    <xf numFmtId="0" fontId="3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43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176" fontId="5" fillId="0" borderId="31" xfId="1" applyNumberFormat="1" applyFont="1" applyBorder="1">
      <alignment vertical="center"/>
    </xf>
    <xf numFmtId="176" fontId="5" fillId="0" borderId="32" xfId="1" applyNumberFormat="1" applyFont="1" applyBorder="1">
      <alignment vertical="center"/>
    </xf>
    <xf numFmtId="176" fontId="5" fillId="0" borderId="30" xfId="1" applyNumberFormat="1" applyFont="1" applyBorder="1">
      <alignment vertical="center"/>
    </xf>
    <xf numFmtId="0" fontId="5" fillId="0" borderId="44" xfId="1" applyFont="1" applyBorder="1">
      <alignment vertical="center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0"/>
  <dimension ref="A1:P36"/>
  <sheetViews>
    <sheetView tabSelected="1" view="pageBreakPreview" topLeftCell="A19" zoomScaleNormal="100" zoomScaleSheetLayoutView="100" workbookViewId="0">
      <selection activeCell="H38" sqref="H38"/>
    </sheetView>
  </sheetViews>
  <sheetFormatPr defaultRowHeight="16.5" customHeight="1" x14ac:dyDescent="0.15"/>
  <cols>
    <col min="1" max="1" width="3.5" style="86" bestFit="1" customWidth="1"/>
    <col min="2" max="2" width="19.125" style="85" customWidth="1"/>
    <col min="3" max="3" width="5.5" style="86" bestFit="1" customWidth="1"/>
    <col min="4" max="9" width="8.75" style="85" customWidth="1"/>
    <col min="10" max="12" width="7.375" style="85" customWidth="1"/>
    <col min="13" max="14" width="8.75" style="85" customWidth="1"/>
    <col min="15" max="15" width="7.5" style="85" bestFit="1" customWidth="1"/>
    <col min="16" max="16" width="9.5" style="85" bestFit="1" customWidth="1"/>
    <col min="17" max="16384" width="9" style="85"/>
  </cols>
  <sheetData>
    <row r="1" spans="1:16" s="1" customFormat="1" ht="16.5" customHeight="1" x14ac:dyDescent="0.1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 s="1" customFormat="1" ht="14.25" thickBot="1" x14ac:dyDescent="0.2">
      <c r="A2" s="2"/>
      <c r="C2" s="2"/>
    </row>
    <row r="3" spans="1:16" s="1" customFormat="1" ht="16.5" customHeight="1" x14ac:dyDescent="0.15">
      <c r="A3" s="88" t="s">
        <v>1</v>
      </c>
      <c r="B3" s="90" t="s">
        <v>2</v>
      </c>
      <c r="C3" s="3" t="s">
        <v>3</v>
      </c>
      <c r="D3" s="90" t="s">
        <v>4</v>
      </c>
      <c r="E3" s="90"/>
      <c r="F3" s="90"/>
      <c r="G3" s="90" t="s">
        <v>5</v>
      </c>
      <c r="H3" s="90"/>
      <c r="I3" s="90"/>
      <c r="J3" s="90" t="s">
        <v>6</v>
      </c>
      <c r="K3" s="90"/>
      <c r="L3" s="90"/>
      <c r="M3" s="3" t="s">
        <v>7</v>
      </c>
      <c r="N3" s="3" t="s">
        <v>8</v>
      </c>
      <c r="O3" s="3" t="s">
        <v>9</v>
      </c>
      <c r="P3" s="92" t="s">
        <v>10</v>
      </c>
    </row>
    <row r="4" spans="1:16" s="1" customFormat="1" ht="16.5" customHeight="1" x14ac:dyDescent="0.15">
      <c r="A4" s="89"/>
      <c r="B4" s="91"/>
      <c r="C4" s="4" t="s">
        <v>11</v>
      </c>
      <c r="D4" s="5" t="s">
        <v>12</v>
      </c>
      <c r="E4" s="6" t="s">
        <v>13</v>
      </c>
      <c r="F4" s="7" t="s">
        <v>14</v>
      </c>
      <c r="G4" s="5" t="s">
        <v>12</v>
      </c>
      <c r="H4" s="6" t="s">
        <v>13</v>
      </c>
      <c r="I4" s="7" t="s">
        <v>14</v>
      </c>
      <c r="J4" s="5" t="s">
        <v>12</v>
      </c>
      <c r="K4" s="6" t="s">
        <v>13</v>
      </c>
      <c r="L4" s="7" t="s">
        <v>14</v>
      </c>
      <c r="M4" s="4" t="s">
        <v>15</v>
      </c>
      <c r="N4" s="4" t="s">
        <v>7</v>
      </c>
      <c r="O4" s="4" t="s">
        <v>7</v>
      </c>
      <c r="P4" s="93"/>
    </row>
    <row r="5" spans="1:16" s="1" customFormat="1" ht="16.5" customHeight="1" x14ac:dyDescent="0.15">
      <c r="A5" s="8">
        <v>22</v>
      </c>
      <c r="B5" s="9" t="s">
        <v>16</v>
      </c>
      <c r="C5" s="10">
        <v>23</v>
      </c>
      <c r="D5" s="11"/>
      <c r="E5" s="12"/>
      <c r="F5" s="13">
        <v>26394</v>
      </c>
      <c r="G5" s="11"/>
      <c r="H5" s="12"/>
      <c r="I5" s="13">
        <v>19727</v>
      </c>
      <c r="J5" s="11"/>
      <c r="K5" s="12"/>
      <c r="L5" s="14">
        <f t="shared" ref="L5:L25" si="0">I5/F5*100</f>
        <v>74.740471319239219</v>
      </c>
      <c r="M5" s="15">
        <v>19727</v>
      </c>
      <c r="N5" s="15">
        <v>19425</v>
      </c>
      <c r="O5" s="16">
        <f t="shared" ref="O5:O33" si="1">M5-N5</f>
        <v>302</v>
      </c>
      <c r="P5" s="17"/>
    </row>
    <row r="6" spans="1:16" s="1" customFormat="1" ht="16.5" customHeight="1" x14ac:dyDescent="0.15">
      <c r="A6" s="18">
        <v>23</v>
      </c>
      <c r="B6" s="19" t="s">
        <v>17</v>
      </c>
      <c r="C6" s="20">
        <v>11</v>
      </c>
      <c r="D6" s="21">
        <v>13158</v>
      </c>
      <c r="E6" s="22">
        <v>16902</v>
      </c>
      <c r="F6" s="23">
        <f t="shared" ref="F6:F30" si="2">SUM(D6:E6)</f>
        <v>30060</v>
      </c>
      <c r="G6" s="21">
        <v>10450</v>
      </c>
      <c r="H6" s="22">
        <v>11502</v>
      </c>
      <c r="I6" s="23">
        <f t="shared" ref="I6:I25" si="3">SUM(G6:H6)</f>
        <v>21952</v>
      </c>
      <c r="J6" s="24">
        <f t="shared" ref="J6:K22" si="4">G6/D6*100</f>
        <v>79.419364645082837</v>
      </c>
      <c r="K6" s="25">
        <f t="shared" si="4"/>
        <v>68.051118210862612</v>
      </c>
      <c r="L6" s="26">
        <f t="shared" si="0"/>
        <v>73.027278775781767</v>
      </c>
      <c r="M6" s="27">
        <v>21952</v>
      </c>
      <c r="N6" s="27">
        <v>21588</v>
      </c>
      <c r="O6" s="28">
        <f t="shared" si="1"/>
        <v>364</v>
      </c>
      <c r="P6" s="29"/>
    </row>
    <row r="7" spans="1:16" s="1" customFormat="1" ht="16.5" customHeight="1" x14ac:dyDescent="0.15">
      <c r="A7" s="18">
        <v>24</v>
      </c>
      <c r="B7" s="19" t="s">
        <v>18</v>
      </c>
      <c r="C7" s="20">
        <v>11</v>
      </c>
      <c r="D7" s="21">
        <v>14038</v>
      </c>
      <c r="E7" s="22">
        <v>17642</v>
      </c>
      <c r="F7" s="23">
        <f t="shared" si="2"/>
        <v>31680</v>
      </c>
      <c r="G7" s="21">
        <v>11948</v>
      </c>
      <c r="H7" s="22">
        <v>13344</v>
      </c>
      <c r="I7" s="23">
        <f t="shared" si="3"/>
        <v>25292</v>
      </c>
      <c r="J7" s="24">
        <f t="shared" si="4"/>
        <v>85.111839293346634</v>
      </c>
      <c r="K7" s="25">
        <f t="shared" si="4"/>
        <v>75.637682802403361</v>
      </c>
      <c r="L7" s="26">
        <f t="shared" si="0"/>
        <v>79.835858585858588</v>
      </c>
      <c r="M7" s="27">
        <v>25292</v>
      </c>
      <c r="N7" s="27">
        <v>25026</v>
      </c>
      <c r="O7" s="28">
        <f t="shared" si="1"/>
        <v>266</v>
      </c>
      <c r="P7" s="29"/>
    </row>
    <row r="8" spans="1:16" s="1" customFormat="1" ht="16.5" customHeight="1" x14ac:dyDescent="0.15">
      <c r="A8" s="30">
        <v>25</v>
      </c>
      <c r="B8" s="31" t="s">
        <v>19</v>
      </c>
      <c r="C8" s="32">
        <v>11</v>
      </c>
      <c r="D8" s="33">
        <v>15275</v>
      </c>
      <c r="E8" s="34">
        <v>18986</v>
      </c>
      <c r="F8" s="35">
        <f t="shared" si="2"/>
        <v>34261</v>
      </c>
      <c r="G8" s="33">
        <v>12895</v>
      </c>
      <c r="H8" s="34">
        <v>14421</v>
      </c>
      <c r="I8" s="35">
        <f t="shared" si="3"/>
        <v>27316</v>
      </c>
      <c r="J8" s="36">
        <f t="shared" si="4"/>
        <v>84.418985270049092</v>
      </c>
      <c r="K8" s="37">
        <f t="shared" si="4"/>
        <v>75.955967555040559</v>
      </c>
      <c r="L8" s="38">
        <f t="shared" si="0"/>
        <v>79.72913808703774</v>
      </c>
      <c r="M8" s="39">
        <v>27316</v>
      </c>
      <c r="N8" s="39">
        <v>27108</v>
      </c>
      <c r="O8" s="40">
        <f t="shared" si="1"/>
        <v>208</v>
      </c>
      <c r="P8" s="41"/>
    </row>
    <row r="9" spans="1:16" s="1" customFormat="1" ht="16.5" customHeight="1" x14ac:dyDescent="0.15">
      <c r="A9" s="8">
        <v>26</v>
      </c>
      <c r="B9" s="9" t="s">
        <v>20</v>
      </c>
      <c r="C9" s="10">
        <v>9</v>
      </c>
      <c r="D9" s="11">
        <v>15607</v>
      </c>
      <c r="E9" s="12">
        <v>19069</v>
      </c>
      <c r="F9" s="42">
        <f t="shared" si="2"/>
        <v>34676</v>
      </c>
      <c r="G9" s="11">
        <v>12360</v>
      </c>
      <c r="H9" s="12">
        <v>13425</v>
      </c>
      <c r="I9" s="42">
        <f t="shared" si="3"/>
        <v>25785</v>
      </c>
      <c r="J9" s="43">
        <f t="shared" si="4"/>
        <v>79.195232908310373</v>
      </c>
      <c r="K9" s="44">
        <f t="shared" si="4"/>
        <v>70.402223504116634</v>
      </c>
      <c r="L9" s="14">
        <f t="shared" si="0"/>
        <v>74.359787749452067</v>
      </c>
      <c r="M9" s="15">
        <v>25785</v>
      </c>
      <c r="N9" s="15">
        <v>25564</v>
      </c>
      <c r="O9" s="16">
        <f t="shared" si="1"/>
        <v>221</v>
      </c>
      <c r="P9" s="17"/>
    </row>
    <row r="10" spans="1:16" s="1" customFormat="1" ht="16.5" customHeight="1" x14ac:dyDescent="0.15">
      <c r="A10" s="18">
        <v>27</v>
      </c>
      <c r="B10" s="19" t="s">
        <v>21</v>
      </c>
      <c r="C10" s="20">
        <v>7</v>
      </c>
      <c r="D10" s="21">
        <v>25709</v>
      </c>
      <c r="E10" s="22">
        <v>30612</v>
      </c>
      <c r="F10" s="23">
        <f t="shared" si="2"/>
        <v>56321</v>
      </c>
      <c r="G10" s="21">
        <v>20479</v>
      </c>
      <c r="H10" s="22">
        <v>23918</v>
      </c>
      <c r="I10" s="23">
        <f t="shared" si="3"/>
        <v>44397</v>
      </c>
      <c r="J10" s="24">
        <f t="shared" si="4"/>
        <v>79.656929479948658</v>
      </c>
      <c r="K10" s="25">
        <f t="shared" si="4"/>
        <v>78.132758395400487</v>
      </c>
      <c r="L10" s="26">
        <f t="shared" si="0"/>
        <v>78.828500914401374</v>
      </c>
      <c r="M10" s="27">
        <v>44397</v>
      </c>
      <c r="N10" s="27">
        <v>43879</v>
      </c>
      <c r="O10" s="28">
        <f t="shared" si="1"/>
        <v>518</v>
      </c>
      <c r="P10" s="29"/>
    </row>
    <row r="11" spans="1:16" s="1" customFormat="1" ht="16.5" customHeight="1" x14ac:dyDescent="0.15">
      <c r="A11" s="18">
        <v>28</v>
      </c>
      <c r="B11" s="19" t="s">
        <v>22</v>
      </c>
      <c r="C11" s="20">
        <v>10</v>
      </c>
      <c r="D11" s="21">
        <v>26188</v>
      </c>
      <c r="E11" s="22">
        <v>31686</v>
      </c>
      <c r="F11" s="23">
        <f t="shared" si="2"/>
        <v>57874</v>
      </c>
      <c r="G11" s="21">
        <v>22222</v>
      </c>
      <c r="H11" s="22">
        <v>24213</v>
      </c>
      <c r="I11" s="23">
        <f t="shared" si="3"/>
        <v>46435</v>
      </c>
      <c r="J11" s="24">
        <f t="shared" si="4"/>
        <v>84.855659080494888</v>
      </c>
      <c r="K11" s="25">
        <f t="shared" si="4"/>
        <v>76.415451619011549</v>
      </c>
      <c r="L11" s="26">
        <f t="shared" si="0"/>
        <v>80.234647682897332</v>
      </c>
      <c r="M11" s="27">
        <v>46431</v>
      </c>
      <c r="N11" s="27">
        <v>46161</v>
      </c>
      <c r="O11" s="28">
        <f t="shared" si="1"/>
        <v>270</v>
      </c>
      <c r="P11" s="29"/>
    </row>
    <row r="12" spans="1:16" s="1" customFormat="1" ht="16.5" customHeight="1" x14ac:dyDescent="0.15">
      <c r="A12" s="18">
        <v>29</v>
      </c>
      <c r="B12" s="19" t="s">
        <v>23</v>
      </c>
      <c r="C12" s="20">
        <v>6</v>
      </c>
      <c r="D12" s="21">
        <v>27240</v>
      </c>
      <c r="E12" s="22">
        <v>33255</v>
      </c>
      <c r="F12" s="23">
        <f t="shared" si="2"/>
        <v>60495</v>
      </c>
      <c r="G12" s="21">
        <v>21805</v>
      </c>
      <c r="H12" s="22">
        <v>24127</v>
      </c>
      <c r="I12" s="23">
        <f t="shared" si="3"/>
        <v>45932</v>
      </c>
      <c r="J12" s="24">
        <f t="shared" si="4"/>
        <v>80.047723935389143</v>
      </c>
      <c r="K12" s="25">
        <f t="shared" si="4"/>
        <v>72.551496015636758</v>
      </c>
      <c r="L12" s="26">
        <f t="shared" si="0"/>
        <v>75.926936110422346</v>
      </c>
      <c r="M12" s="27">
        <v>45923</v>
      </c>
      <c r="N12" s="27">
        <v>45637</v>
      </c>
      <c r="O12" s="28">
        <f t="shared" si="1"/>
        <v>286</v>
      </c>
      <c r="P12" s="29"/>
    </row>
    <row r="13" spans="1:16" s="1" customFormat="1" ht="16.5" customHeight="1" x14ac:dyDescent="0.15">
      <c r="A13" s="30">
        <v>30</v>
      </c>
      <c r="B13" s="31" t="s">
        <v>24</v>
      </c>
      <c r="C13" s="32">
        <v>6</v>
      </c>
      <c r="D13" s="33">
        <v>29199</v>
      </c>
      <c r="E13" s="34">
        <v>35837</v>
      </c>
      <c r="F13" s="35">
        <f t="shared" si="2"/>
        <v>65036</v>
      </c>
      <c r="G13" s="33">
        <v>23239</v>
      </c>
      <c r="H13" s="34">
        <v>26256</v>
      </c>
      <c r="I13" s="35">
        <f t="shared" si="3"/>
        <v>49495</v>
      </c>
      <c r="J13" s="36">
        <f t="shared" si="4"/>
        <v>79.588342066509128</v>
      </c>
      <c r="K13" s="37">
        <f t="shared" si="4"/>
        <v>73.265061249546562</v>
      </c>
      <c r="L13" s="38">
        <f t="shared" si="0"/>
        <v>76.104003936281444</v>
      </c>
      <c r="M13" s="39">
        <v>49482</v>
      </c>
      <c r="N13" s="39">
        <v>49094</v>
      </c>
      <c r="O13" s="40">
        <f t="shared" si="1"/>
        <v>388</v>
      </c>
      <c r="P13" s="41"/>
    </row>
    <row r="14" spans="1:16" s="1" customFormat="1" ht="16.5" customHeight="1" x14ac:dyDescent="0.15">
      <c r="A14" s="8">
        <v>31</v>
      </c>
      <c r="B14" s="9" t="s">
        <v>25</v>
      </c>
      <c r="C14" s="10">
        <v>6</v>
      </c>
      <c r="D14" s="11">
        <v>30770</v>
      </c>
      <c r="E14" s="12">
        <v>37259</v>
      </c>
      <c r="F14" s="42">
        <f t="shared" si="2"/>
        <v>68029</v>
      </c>
      <c r="G14" s="11">
        <v>24536</v>
      </c>
      <c r="H14" s="12">
        <v>28177</v>
      </c>
      <c r="I14" s="42">
        <f t="shared" si="3"/>
        <v>52713</v>
      </c>
      <c r="J14" s="43">
        <f t="shared" si="4"/>
        <v>79.740006499837506</v>
      </c>
      <c r="K14" s="44">
        <f t="shared" si="4"/>
        <v>75.624681285058642</v>
      </c>
      <c r="L14" s="14">
        <f t="shared" si="0"/>
        <v>77.486072116303333</v>
      </c>
      <c r="M14" s="15">
        <v>52695</v>
      </c>
      <c r="N14" s="15">
        <v>52229</v>
      </c>
      <c r="O14" s="16">
        <f t="shared" si="1"/>
        <v>466</v>
      </c>
      <c r="P14" s="17"/>
    </row>
    <row r="15" spans="1:16" s="1" customFormat="1" ht="16.5" customHeight="1" x14ac:dyDescent="0.15">
      <c r="A15" s="18">
        <v>32</v>
      </c>
      <c r="B15" s="19" t="s">
        <v>26</v>
      </c>
      <c r="C15" s="20">
        <v>8</v>
      </c>
      <c r="D15" s="21">
        <v>36188</v>
      </c>
      <c r="E15" s="22">
        <v>41394</v>
      </c>
      <c r="F15" s="23">
        <f t="shared" si="2"/>
        <v>77582</v>
      </c>
      <c r="G15" s="21">
        <v>27092</v>
      </c>
      <c r="H15" s="22">
        <v>31064</v>
      </c>
      <c r="I15" s="23">
        <f t="shared" si="3"/>
        <v>58156</v>
      </c>
      <c r="J15" s="24">
        <f t="shared" si="4"/>
        <v>74.864595998673593</v>
      </c>
      <c r="K15" s="25">
        <f t="shared" si="4"/>
        <v>75.044692467507375</v>
      </c>
      <c r="L15" s="26">
        <f t="shared" si="0"/>
        <v>74.960686757237511</v>
      </c>
      <c r="M15" s="27">
        <v>58121</v>
      </c>
      <c r="N15" s="27">
        <v>57811</v>
      </c>
      <c r="O15" s="28">
        <f t="shared" si="1"/>
        <v>310</v>
      </c>
      <c r="P15" s="29"/>
    </row>
    <row r="16" spans="1:16" s="1" customFormat="1" ht="16.5" customHeight="1" x14ac:dyDescent="0.15">
      <c r="A16" s="18">
        <v>33</v>
      </c>
      <c r="B16" s="19" t="s">
        <v>27</v>
      </c>
      <c r="C16" s="20">
        <v>7</v>
      </c>
      <c r="D16" s="21">
        <v>37049</v>
      </c>
      <c r="E16" s="22">
        <v>42601</v>
      </c>
      <c r="F16" s="23">
        <f t="shared" si="2"/>
        <v>79650</v>
      </c>
      <c r="G16" s="21">
        <v>29519</v>
      </c>
      <c r="H16" s="22">
        <v>33870</v>
      </c>
      <c r="I16" s="23">
        <f t="shared" si="3"/>
        <v>63389</v>
      </c>
      <c r="J16" s="24">
        <f t="shared" si="4"/>
        <v>79.67556479257199</v>
      </c>
      <c r="K16" s="25">
        <f t="shared" si="4"/>
        <v>79.505175934837212</v>
      </c>
      <c r="L16" s="26">
        <f t="shared" si="0"/>
        <v>79.584431889516637</v>
      </c>
      <c r="M16" s="27">
        <v>63377</v>
      </c>
      <c r="N16" s="27">
        <v>62958</v>
      </c>
      <c r="O16" s="28">
        <f t="shared" si="1"/>
        <v>419</v>
      </c>
      <c r="P16" s="29"/>
    </row>
    <row r="17" spans="1:16" s="1" customFormat="1" ht="16.5" customHeight="1" x14ac:dyDescent="0.15">
      <c r="A17" s="18">
        <v>34</v>
      </c>
      <c r="B17" s="19" t="s">
        <v>28</v>
      </c>
      <c r="C17" s="20">
        <v>9</v>
      </c>
      <c r="D17" s="21">
        <v>40405</v>
      </c>
      <c r="E17" s="22">
        <v>45686</v>
      </c>
      <c r="F17" s="23">
        <f t="shared" si="2"/>
        <v>86091</v>
      </c>
      <c r="G17" s="21">
        <v>33525</v>
      </c>
      <c r="H17" s="22">
        <v>38523</v>
      </c>
      <c r="I17" s="23">
        <f t="shared" si="3"/>
        <v>72048</v>
      </c>
      <c r="J17" s="24">
        <f t="shared" si="4"/>
        <v>82.972404405395366</v>
      </c>
      <c r="K17" s="25">
        <f t="shared" si="4"/>
        <v>84.321236264938932</v>
      </c>
      <c r="L17" s="26">
        <f t="shared" si="0"/>
        <v>83.688190403178027</v>
      </c>
      <c r="M17" s="27">
        <v>72047</v>
      </c>
      <c r="N17" s="27">
        <v>71554</v>
      </c>
      <c r="O17" s="28">
        <f t="shared" si="1"/>
        <v>493</v>
      </c>
      <c r="P17" s="29"/>
    </row>
    <row r="18" spans="1:16" s="1" customFormat="1" ht="16.5" customHeight="1" x14ac:dyDescent="0.15">
      <c r="A18" s="30">
        <v>35</v>
      </c>
      <c r="B18" s="31" t="s">
        <v>29</v>
      </c>
      <c r="C18" s="32">
        <v>8</v>
      </c>
      <c r="D18" s="33">
        <v>41985</v>
      </c>
      <c r="E18" s="34">
        <v>47186</v>
      </c>
      <c r="F18" s="35">
        <f t="shared" si="2"/>
        <v>89171</v>
      </c>
      <c r="G18" s="33">
        <v>31740</v>
      </c>
      <c r="H18" s="34">
        <v>36174</v>
      </c>
      <c r="I18" s="35">
        <f t="shared" si="3"/>
        <v>67914</v>
      </c>
      <c r="J18" s="36">
        <f t="shared" si="4"/>
        <v>75.598428010003573</v>
      </c>
      <c r="K18" s="37">
        <f t="shared" si="4"/>
        <v>76.662569406179799</v>
      </c>
      <c r="L18" s="38">
        <f t="shared" si="0"/>
        <v>76.161532336746248</v>
      </c>
      <c r="M18" s="39">
        <v>67913</v>
      </c>
      <c r="N18" s="39">
        <v>67470</v>
      </c>
      <c r="O18" s="40">
        <f t="shared" si="1"/>
        <v>443</v>
      </c>
      <c r="P18" s="41"/>
    </row>
    <row r="19" spans="1:16" s="1" customFormat="1" ht="16.5" customHeight="1" x14ac:dyDescent="0.15">
      <c r="A19" s="8">
        <v>36</v>
      </c>
      <c r="B19" s="9" t="s">
        <v>30</v>
      </c>
      <c r="C19" s="10">
        <v>7</v>
      </c>
      <c r="D19" s="11">
        <v>42664</v>
      </c>
      <c r="E19" s="12">
        <v>47692</v>
      </c>
      <c r="F19" s="42">
        <f t="shared" si="2"/>
        <v>90356</v>
      </c>
      <c r="G19" s="11">
        <v>33721</v>
      </c>
      <c r="H19" s="12">
        <v>38585</v>
      </c>
      <c r="I19" s="42">
        <f t="shared" si="3"/>
        <v>72306</v>
      </c>
      <c r="J19" s="43">
        <f t="shared" si="4"/>
        <v>79.038533658353643</v>
      </c>
      <c r="K19" s="44">
        <f t="shared" si="4"/>
        <v>80.904554222930471</v>
      </c>
      <c r="L19" s="14">
        <f t="shared" si="0"/>
        <v>80.023462747354912</v>
      </c>
      <c r="M19" s="15">
        <v>72301</v>
      </c>
      <c r="N19" s="15">
        <v>70358</v>
      </c>
      <c r="O19" s="16">
        <f t="shared" si="1"/>
        <v>1943</v>
      </c>
      <c r="P19" s="17"/>
    </row>
    <row r="20" spans="1:16" s="1" customFormat="1" ht="16.5" customHeight="1" x14ac:dyDescent="0.15">
      <c r="A20" s="18">
        <v>37</v>
      </c>
      <c r="B20" s="45" t="s">
        <v>31</v>
      </c>
      <c r="C20" s="20">
        <v>7</v>
      </c>
      <c r="D20" s="21">
        <v>44317</v>
      </c>
      <c r="E20" s="22">
        <v>49685</v>
      </c>
      <c r="F20" s="23">
        <f t="shared" si="2"/>
        <v>94002</v>
      </c>
      <c r="G20" s="21">
        <v>32434</v>
      </c>
      <c r="H20" s="22">
        <v>36158</v>
      </c>
      <c r="I20" s="23">
        <f t="shared" si="3"/>
        <v>68592</v>
      </c>
      <c r="J20" s="24">
        <f t="shared" si="4"/>
        <v>73.18636189272739</v>
      </c>
      <c r="K20" s="25">
        <f t="shared" si="4"/>
        <v>72.774479219080206</v>
      </c>
      <c r="L20" s="26">
        <f t="shared" si="0"/>
        <v>72.968660241271465</v>
      </c>
      <c r="M20" s="27">
        <v>68587</v>
      </c>
      <c r="N20" s="27">
        <v>68136</v>
      </c>
      <c r="O20" s="28">
        <f t="shared" si="1"/>
        <v>451</v>
      </c>
      <c r="P20" s="29"/>
    </row>
    <row r="21" spans="1:16" s="1" customFormat="1" ht="16.5" customHeight="1" x14ac:dyDescent="0.15">
      <c r="A21" s="18">
        <v>38</v>
      </c>
      <c r="B21" s="45" t="s">
        <v>32</v>
      </c>
      <c r="C21" s="20">
        <v>8</v>
      </c>
      <c r="D21" s="21">
        <v>45543</v>
      </c>
      <c r="E21" s="22">
        <v>50798</v>
      </c>
      <c r="F21" s="23">
        <f t="shared" si="2"/>
        <v>96341</v>
      </c>
      <c r="G21" s="21">
        <v>36237</v>
      </c>
      <c r="H21" s="22">
        <v>42284</v>
      </c>
      <c r="I21" s="23">
        <f t="shared" si="3"/>
        <v>78521</v>
      </c>
      <c r="J21" s="24">
        <f t="shared" si="4"/>
        <v>79.566563467492259</v>
      </c>
      <c r="K21" s="25">
        <f t="shared" si="4"/>
        <v>83.239497618016458</v>
      </c>
      <c r="L21" s="26">
        <f t="shared" si="0"/>
        <v>81.503202167301566</v>
      </c>
      <c r="M21" s="27">
        <v>78509</v>
      </c>
      <c r="N21" s="27">
        <v>77402</v>
      </c>
      <c r="O21" s="28">
        <f t="shared" si="1"/>
        <v>1107</v>
      </c>
      <c r="P21" s="29"/>
    </row>
    <row r="22" spans="1:16" s="1" customFormat="1" ht="16.5" customHeight="1" x14ac:dyDescent="0.15">
      <c r="A22" s="18">
        <v>39</v>
      </c>
      <c r="B22" s="45" t="s">
        <v>33</v>
      </c>
      <c r="C22" s="20">
        <v>8</v>
      </c>
      <c r="D22" s="21">
        <v>47743</v>
      </c>
      <c r="E22" s="22">
        <v>53007</v>
      </c>
      <c r="F22" s="23">
        <f t="shared" si="2"/>
        <v>100750</v>
      </c>
      <c r="G22" s="21">
        <v>37040</v>
      </c>
      <c r="H22" s="22">
        <v>42409</v>
      </c>
      <c r="I22" s="23">
        <f t="shared" si="3"/>
        <v>79449</v>
      </c>
      <c r="J22" s="24">
        <f t="shared" si="4"/>
        <v>77.582053913662747</v>
      </c>
      <c r="K22" s="25">
        <f t="shared" si="4"/>
        <v>80.006414247174902</v>
      </c>
      <c r="L22" s="26">
        <f t="shared" si="0"/>
        <v>78.857568238213403</v>
      </c>
      <c r="M22" s="27">
        <v>79443</v>
      </c>
      <c r="N22" s="27">
        <v>78897</v>
      </c>
      <c r="O22" s="28">
        <f t="shared" si="1"/>
        <v>546</v>
      </c>
      <c r="P22" s="29"/>
    </row>
    <row r="23" spans="1:16" s="1" customFormat="1" ht="16.5" customHeight="1" x14ac:dyDescent="0.15">
      <c r="A23" s="30">
        <v>40</v>
      </c>
      <c r="B23" s="46" t="s">
        <v>34</v>
      </c>
      <c r="C23" s="32">
        <v>5</v>
      </c>
      <c r="D23" s="33">
        <v>50083</v>
      </c>
      <c r="E23" s="34">
        <v>55638</v>
      </c>
      <c r="F23" s="35">
        <f t="shared" si="2"/>
        <v>105721</v>
      </c>
      <c r="G23" s="33">
        <v>32732</v>
      </c>
      <c r="H23" s="34">
        <v>38094</v>
      </c>
      <c r="I23" s="35">
        <f t="shared" si="3"/>
        <v>70826</v>
      </c>
      <c r="J23" s="36">
        <f>G23/D23*100</f>
        <v>65.355509853642957</v>
      </c>
      <c r="K23" s="37">
        <f t="shared" ref="K23:K25" si="5">H23/E23*100</f>
        <v>68.467594090369886</v>
      </c>
      <c r="L23" s="38">
        <f t="shared" si="0"/>
        <v>66.993312586903258</v>
      </c>
      <c r="M23" s="39">
        <v>70823</v>
      </c>
      <c r="N23" s="39">
        <v>69775</v>
      </c>
      <c r="O23" s="40">
        <f t="shared" si="1"/>
        <v>1048</v>
      </c>
      <c r="P23" s="41"/>
    </row>
    <row r="24" spans="1:16" s="1" customFormat="1" ht="16.5" customHeight="1" x14ac:dyDescent="0.15">
      <c r="A24" s="8">
        <v>41</v>
      </c>
      <c r="B24" s="47" t="s">
        <v>35</v>
      </c>
      <c r="C24" s="10">
        <v>4</v>
      </c>
      <c r="D24" s="11">
        <v>51878</v>
      </c>
      <c r="E24" s="12">
        <v>57606</v>
      </c>
      <c r="F24" s="42">
        <f t="shared" si="2"/>
        <v>109484</v>
      </c>
      <c r="G24" s="11">
        <v>29859</v>
      </c>
      <c r="H24" s="12">
        <v>34113</v>
      </c>
      <c r="I24" s="42">
        <f t="shared" si="3"/>
        <v>63972</v>
      </c>
      <c r="J24" s="43">
        <f>G24/D24*100</f>
        <v>57.556189521569834</v>
      </c>
      <c r="K24" s="44">
        <f t="shared" si="5"/>
        <v>59.217789813561083</v>
      </c>
      <c r="L24" s="14">
        <f t="shared" si="0"/>
        <v>58.430455591684627</v>
      </c>
      <c r="M24" s="15">
        <v>63968</v>
      </c>
      <c r="N24" s="15">
        <v>57052</v>
      </c>
      <c r="O24" s="16">
        <f t="shared" si="1"/>
        <v>6916</v>
      </c>
      <c r="P24" s="17" t="s">
        <v>36</v>
      </c>
    </row>
    <row r="25" spans="1:16" s="1" customFormat="1" ht="16.5" customHeight="1" x14ac:dyDescent="0.15">
      <c r="A25" s="18">
        <v>42</v>
      </c>
      <c r="B25" s="45" t="s">
        <v>37</v>
      </c>
      <c r="C25" s="20">
        <v>4</v>
      </c>
      <c r="D25" s="21">
        <v>54150</v>
      </c>
      <c r="E25" s="22">
        <v>59720</v>
      </c>
      <c r="F25" s="23">
        <f t="shared" si="2"/>
        <v>113870</v>
      </c>
      <c r="G25" s="21">
        <v>36179</v>
      </c>
      <c r="H25" s="22">
        <v>41705</v>
      </c>
      <c r="I25" s="23">
        <f t="shared" si="3"/>
        <v>77884</v>
      </c>
      <c r="J25" s="24">
        <f>G25/D25*100</f>
        <v>66.812557710064638</v>
      </c>
      <c r="K25" s="25">
        <f t="shared" si="5"/>
        <v>69.83422638981915</v>
      </c>
      <c r="L25" s="26">
        <f t="shared" si="0"/>
        <v>68.397295161148676</v>
      </c>
      <c r="M25" s="27">
        <v>77884</v>
      </c>
      <c r="N25" s="27">
        <v>75624</v>
      </c>
      <c r="O25" s="28">
        <f t="shared" si="1"/>
        <v>2260</v>
      </c>
      <c r="P25" s="29" t="s">
        <v>36</v>
      </c>
    </row>
    <row r="26" spans="1:16" s="1" customFormat="1" ht="16.5" customHeight="1" x14ac:dyDescent="0.15">
      <c r="A26" s="18">
        <v>43</v>
      </c>
      <c r="B26" s="45" t="s">
        <v>38</v>
      </c>
      <c r="C26" s="20">
        <v>3</v>
      </c>
      <c r="D26" s="21">
        <v>55835</v>
      </c>
      <c r="E26" s="22">
        <v>61324</v>
      </c>
      <c r="F26" s="23">
        <f t="shared" si="2"/>
        <v>117159</v>
      </c>
      <c r="G26" s="21">
        <v>31881</v>
      </c>
      <c r="H26" s="22">
        <v>35638</v>
      </c>
      <c r="I26" s="23">
        <f>SUM(G26:H26)</f>
        <v>67519</v>
      </c>
      <c r="J26" s="24">
        <f>G26/D26*100</f>
        <v>57.098594071818752</v>
      </c>
      <c r="K26" s="25">
        <f>H26/E26*100</f>
        <v>58.114278259735173</v>
      </c>
      <c r="L26" s="26">
        <f>I26/F26*100</f>
        <v>57.630229005027353</v>
      </c>
      <c r="M26" s="27">
        <v>67516</v>
      </c>
      <c r="N26" s="27">
        <v>63845</v>
      </c>
      <c r="O26" s="28">
        <f t="shared" si="1"/>
        <v>3671</v>
      </c>
      <c r="P26" s="29" t="s">
        <v>36</v>
      </c>
    </row>
    <row r="27" spans="1:16" s="1" customFormat="1" ht="16.5" customHeight="1" x14ac:dyDescent="0.15">
      <c r="A27" s="18">
        <v>44</v>
      </c>
      <c r="B27" s="45" t="s">
        <v>39</v>
      </c>
      <c r="C27" s="20">
        <v>4</v>
      </c>
      <c r="D27" s="21">
        <v>75791</v>
      </c>
      <c r="E27" s="22">
        <v>83139</v>
      </c>
      <c r="F27" s="23">
        <f t="shared" si="2"/>
        <v>158930</v>
      </c>
      <c r="G27" s="21">
        <v>51764</v>
      </c>
      <c r="H27" s="22">
        <v>58268</v>
      </c>
      <c r="I27" s="23">
        <f t="shared" ref="I27:I30" si="6">SUM(G27:H27)</f>
        <v>110032</v>
      </c>
      <c r="J27" s="24">
        <f t="shared" ref="J27:L33" si="7">G27/D27*100</f>
        <v>68.298346769405342</v>
      </c>
      <c r="K27" s="25">
        <f t="shared" si="7"/>
        <v>70.085038309337378</v>
      </c>
      <c r="L27" s="26">
        <f t="shared" si="7"/>
        <v>69.232995658465995</v>
      </c>
      <c r="M27" s="27">
        <v>110031</v>
      </c>
      <c r="N27" s="27">
        <v>106821</v>
      </c>
      <c r="O27" s="28">
        <f t="shared" si="1"/>
        <v>3210</v>
      </c>
      <c r="P27" s="29" t="s">
        <v>40</v>
      </c>
    </row>
    <row r="28" spans="1:16" s="1" customFormat="1" ht="16.5" customHeight="1" x14ac:dyDescent="0.15">
      <c r="A28" s="30">
        <v>45</v>
      </c>
      <c r="B28" s="48" t="s">
        <v>41</v>
      </c>
      <c r="C28" s="49">
        <v>4</v>
      </c>
      <c r="D28" s="50">
        <v>75350</v>
      </c>
      <c r="E28" s="51">
        <v>83084</v>
      </c>
      <c r="F28" s="52">
        <f t="shared" si="2"/>
        <v>158434</v>
      </c>
      <c r="G28" s="50">
        <v>54788</v>
      </c>
      <c r="H28" s="51">
        <v>60299</v>
      </c>
      <c r="I28" s="52">
        <f t="shared" si="6"/>
        <v>115087</v>
      </c>
      <c r="J28" s="53">
        <f t="shared" si="7"/>
        <v>72.711347047113478</v>
      </c>
      <c r="K28" s="54">
        <f t="shared" si="7"/>
        <v>72.575947234124499</v>
      </c>
      <c r="L28" s="55">
        <f t="shared" si="7"/>
        <v>72.640342350758047</v>
      </c>
      <c r="M28" s="56">
        <v>115085</v>
      </c>
      <c r="N28" s="56">
        <v>113802</v>
      </c>
      <c r="O28" s="57">
        <f t="shared" si="1"/>
        <v>1283</v>
      </c>
      <c r="P28" s="58" t="s">
        <v>36</v>
      </c>
    </row>
    <row r="29" spans="1:16" s="65" customFormat="1" ht="16.5" customHeight="1" x14ac:dyDescent="0.15">
      <c r="A29" s="59">
        <v>46</v>
      </c>
      <c r="B29" s="47" t="s">
        <v>42</v>
      </c>
      <c r="C29" s="60">
        <v>3</v>
      </c>
      <c r="D29" s="61">
        <v>74905</v>
      </c>
      <c r="E29" s="62">
        <v>82552</v>
      </c>
      <c r="F29" s="42">
        <f t="shared" si="2"/>
        <v>157457</v>
      </c>
      <c r="G29" s="61">
        <v>43582</v>
      </c>
      <c r="H29" s="62">
        <v>47339</v>
      </c>
      <c r="I29" s="42">
        <f t="shared" si="6"/>
        <v>90921</v>
      </c>
      <c r="J29" s="43">
        <f t="shared" si="7"/>
        <v>58.18303184033109</v>
      </c>
      <c r="K29" s="44">
        <f t="shared" si="7"/>
        <v>57.344461672642701</v>
      </c>
      <c r="L29" s="14">
        <f t="shared" si="7"/>
        <v>57.743383907987578</v>
      </c>
      <c r="M29" s="63">
        <v>90920</v>
      </c>
      <c r="N29" s="63">
        <v>86609</v>
      </c>
      <c r="O29" s="16">
        <f t="shared" si="1"/>
        <v>4311</v>
      </c>
      <c r="P29" s="64" t="s">
        <v>36</v>
      </c>
    </row>
    <row r="30" spans="1:16" s="65" customFormat="1" ht="16.5" customHeight="1" x14ac:dyDescent="0.15">
      <c r="A30" s="66">
        <v>47</v>
      </c>
      <c r="B30" s="45" t="s">
        <v>43</v>
      </c>
      <c r="C30" s="67">
        <v>2</v>
      </c>
      <c r="D30" s="68">
        <v>74300</v>
      </c>
      <c r="E30" s="69">
        <v>82125</v>
      </c>
      <c r="F30" s="23">
        <f t="shared" si="2"/>
        <v>156425</v>
      </c>
      <c r="G30" s="68">
        <v>35101</v>
      </c>
      <c r="H30" s="69">
        <v>37292</v>
      </c>
      <c r="I30" s="23">
        <f t="shared" si="6"/>
        <v>72393</v>
      </c>
      <c r="J30" s="24">
        <f t="shared" si="7"/>
        <v>47.242261103633915</v>
      </c>
      <c r="K30" s="25">
        <f t="shared" si="7"/>
        <v>45.408828006088278</v>
      </c>
      <c r="L30" s="26">
        <f t="shared" si="7"/>
        <v>46.279686750839062</v>
      </c>
      <c r="M30" s="70">
        <v>72392</v>
      </c>
      <c r="N30" s="70">
        <v>69869</v>
      </c>
      <c r="O30" s="28">
        <f t="shared" si="1"/>
        <v>2523</v>
      </c>
      <c r="P30" s="71" t="s">
        <v>36</v>
      </c>
    </row>
    <row r="31" spans="1:16" s="65" customFormat="1" ht="16.5" customHeight="1" x14ac:dyDescent="0.15">
      <c r="A31" s="66">
        <v>48</v>
      </c>
      <c r="B31" s="45" t="s">
        <v>44</v>
      </c>
      <c r="C31" s="67">
        <v>2</v>
      </c>
      <c r="D31" s="68">
        <v>75281</v>
      </c>
      <c r="E31" s="69">
        <v>82870</v>
      </c>
      <c r="F31" s="23">
        <f>SUM(D31:E31)</f>
        <v>158151</v>
      </c>
      <c r="G31" s="68">
        <v>39713</v>
      </c>
      <c r="H31" s="69">
        <v>43795</v>
      </c>
      <c r="I31" s="23">
        <f>SUM(G31:H31)</f>
        <v>83508</v>
      </c>
      <c r="J31" s="24">
        <f t="shared" si="7"/>
        <v>52.753018689974894</v>
      </c>
      <c r="K31" s="25">
        <f t="shared" si="7"/>
        <v>52.847833956799803</v>
      </c>
      <c r="L31" s="26">
        <f t="shared" si="7"/>
        <v>52.802701215926554</v>
      </c>
      <c r="M31" s="70">
        <v>83505</v>
      </c>
      <c r="N31" s="70">
        <v>80769</v>
      </c>
      <c r="O31" s="28">
        <f t="shared" si="1"/>
        <v>2736</v>
      </c>
      <c r="P31" s="71" t="s">
        <v>36</v>
      </c>
    </row>
    <row r="32" spans="1:16" s="65" customFormat="1" ht="16.5" customHeight="1" x14ac:dyDescent="0.15">
      <c r="A32" s="94">
        <v>49</v>
      </c>
      <c r="B32" s="48" t="s">
        <v>47</v>
      </c>
      <c r="C32" s="95">
        <v>2</v>
      </c>
      <c r="D32" s="96">
        <v>73739</v>
      </c>
      <c r="E32" s="97">
        <v>81007</v>
      </c>
      <c r="F32" s="52">
        <f>SUM(D32:E32)</f>
        <v>154746</v>
      </c>
      <c r="G32" s="96">
        <v>39629</v>
      </c>
      <c r="H32" s="97">
        <v>44214</v>
      </c>
      <c r="I32" s="52">
        <f>SUM(G32:H32)</f>
        <v>83843</v>
      </c>
      <c r="J32" s="53">
        <f t="shared" ref="J32:J33" si="8">G32/D32*100</f>
        <v>53.742253081815591</v>
      </c>
      <c r="K32" s="54">
        <f t="shared" ref="K32:K33" si="9">H32/E32*100</f>
        <v>54.580468354586642</v>
      </c>
      <c r="L32" s="55">
        <f t="shared" ref="L32:L33" si="10">I32/F32*100</f>
        <v>54.181045067400767</v>
      </c>
      <c r="M32" s="98">
        <v>83837</v>
      </c>
      <c r="N32" s="98">
        <v>80993</v>
      </c>
      <c r="O32" s="57">
        <f t="shared" ref="O32:O33" si="11">M32-N32</f>
        <v>2844</v>
      </c>
      <c r="P32" s="99" t="s">
        <v>48</v>
      </c>
    </row>
    <row r="33" spans="1:16" s="65" customFormat="1" ht="16.5" customHeight="1" thickBot="1" x14ac:dyDescent="0.2">
      <c r="A33" s="72">
        <v>50</v>
      </c>
      <c r="B33" s="73" t="s">
        <v>49</v>
      </c>
      <c r="C33" s="74">
        <v>3</v>
      </c>
      <c r="D33" s="75">
        <v>72121</v>
      </c>
      <c r="E33" s="76">
        <v>78933</v>
      </c>
      <c r="F33" s="77">
        <f>SUM(D33:E33)</f>
        <v>151054</v>
      </c>
      <c r="G33" s="75">
        <v>38917</v>
      </c>
      <c r="H33" s="76">
        <v>43284</v>
      </c>
      <c r="I33" s="77">
        <f>SUM(G33:H33)</f>
        <v>82201</v>
      </c>
      <c r="J33" s="78">
        <f t="shared" si="8"/>
        <v>53.960704926443057</v>
      </c>
      <c r="K33" s="79">
        <f t="shared" si="9"/>
        <v>54.836380221200251</v>
      </c>
      <c r="L33" s="80">
        <f t="shared" si="10"/>
        <v>54.418287499834491</v>
      </c>
      <c r="M33" s="81">
        <v>82199</v>
      </c>
      <c r="N33" s="81">
        <v>80403</v>
      </c>
      <c r="O33" s="82">
        <f t="shared" si="11"/>
        <v>1796</v>
      </c>
      <c r="P33" s="83" t="s">
        <v>48</v>
      </c>
    </row>
    <row r="34" spans="1:16" ht="5.25" customHeight="1" x14ac:dyDescent="0.15"/>
    <row r="35" spans="1:16" s="1" customFormat="1" ht="13.5" x14ac:dyDescent="0.15">
      <c r="A35" s="2"/>
      <c r="B35" s="84" t="s">
        <v>45</v>
      </c>
      <c r="C35" s="2"/>
    </row>
    <row r="36" spans="1:16" ht="13.5" x14ac:dyDescent="0.15">
      <c r="B36" s="84" t="s">
        <v>46</v>
      </c>
    </row>
  </sheetData>
  <mergeCells count="7">
    <mergeCell ref="A1:P1"/>
    <mergeCell ref="A3:A4"/>
    <mergeCell ref="B3:B4"/>
    <mergeCell ref="D3:F3"/>
    <mergeCell ref="G3:I3"/>
    <mergeCell ref="J3:L3"/>
    <mergeCell ref="P3:P4"/>
  </mergeCells>
  <phoneticPr fontId="4"/>
  <printOptions horizontalCentered="1"/>
  <pageMargins left="0.31496062992125984" right="0.27083333333333331" top="0.58333333333333337" bottom="0.46875" header="0.51181102362204722" footer="0.51181102362204722"/>
  <pageSetup paperSize="9" firstPageNumber="38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國廣　徳子</cp:lastModifiedBy>
  <cp:lastPrinted>2021-11-26T00:35:14Z</cp:lastPrinted>
  <dcterms:created xsi:type="dcterms:W3CDTF">2021-11-26T00:21:28Z</dcterms:created>
  <dcterms:modified xsi:type="dcterms:W3CDTF">2024-12-01T23:50:03Z</dcterms:modified>
</cp:coreProperties>
</file>