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001712\Desktop\"/>
    </mc:Choice>
  </mc:AlternateContent>
  <bookViews>
    <workbookView xWindow="0" yWindow="0" windowWidth="28800" windowHeight="11865"/>
  </bookViews>
  <sheets>
    <sheet name="資料" sheetId="1" r:id="rId1"/>
  </sheets>
  <definedNames>
    <definedName name="_xlnm.Print_Area" localSheetId="0">資料!$A$1:$O$27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6" i="1" l="1"/>
  <c r="J26" i="1"/>
  <c r="I26" i="1"/>
  <c r="H26" i="1"/>
  <c r="E26" i="1"/>
  <c r="N25" i="1"/>
  <c r="J25" i="1"/>
  <c r="I25" i="1"/>
  <c r="H25" i="1"/>
  <c r="K25" i="1" s="1"/>
  <c r="E25" i="1"/>
  <c r="N24" i="1"/>
  <c r="J24" i="1"/>
  <c r="I24" i="1"/>
  <c r="H24" i="1"/>
  <c r="K24" i="1" s="1"/>
  <c r="E24" i="1"/>
  <c r="N22" i="1"/>
  <c r="J22" i="1"/>
  <c r="I22" i="1"/>
  <c r="H22" i="1"/>
  <c r="E22" i="1"/>
  <c r="N21" i="1"/>
  <c r="J21" i="1"/>
  <c r="I21" i="1"/>
  <c r="H21" i="1"/>
  <c r="K21" i="1" s="1"/>
  <c r="E21" i="1"/>
  <c r="N20" i="1"/>
  <c r="J20" i="1"/>
  <c r="I20" i="1"/>
  <c r="H20" i="1"/>
  <c r="K20" i="1" s="1"/>
  <c r="E20" i="1"/>
  <c r="N19" i="1"/>
  <c r="J19" i="1"/>
  <c r="I19" i="1"/>
  <c r="H19" i="1"/>
  <c r="K19" i="1" s="1"/>
  <c r="E19" i="1"/>
  <c r="N18" i="1"/>
  <c r="J18" i="1"/>
  <c r="I18" i="1"/>
  <c r="H18" i="1"/>
  <c r="E18" i="1"/>
  <c r="N17" i="1"/>
  <c r="J17" i="1"/>
  <c r="I17" i="1"/>
  <c r="H17" i="1"/>
  <c r="E17" i="1"/>
  <c r="N16" i="1"/>
  <c r="J16" i="1"/>
  <c r="I16" i="1"/>
  <c r="H16" i="1"/>
  <c r="K16" i="1" s="1"/>
  <c r="E16" i="1"/>
  <c r="N15" i="1"/>
  <c r="K15" i="1"/>
  <c r="J15" i="1"/>
  <c r="I15" i="1"/>
  <c r="H15" i="1"/>
  <c r="E15" i="1"/>
  <c r="N14" i="1"/>
  <c r="J14" i="1"/>
  <c r="I14" i="1"/>
  <c r="H14" i="1"/>
  <c r="E14" i="1"/>
  <c r="N13" i="1"/>
  <c r="J13" i="1"/>
  <c r="I13" i="1"/>
  <c r="H13" i="1"/>
  <c r="K13" i="1" s="1"/>
  <c r="E13" i="1"/>
  <c r="N12" i="1"/>
  <c r="K12" i="1"/>
  <c r="J12" i="1"/>
  <c r="I12" i="1"/>
  <c r="H12" i="1"/>
  <c r="E12" i="1"/>
  <c r="N11" i="1"/>
  <c r="J11" i="1"/>
  <c r="I11" i="1"/>
  <c r="H11" i="1"/>
  <c r="K11" i="1" s="1"/>
  <c r="E11" i="1"/>
  <c r="N10" i="1"/>
  <c r="J10" i="1"/>
  <c r="I10" i="1"/>
  <c r="H10" i="1"/>
  <c r="E10" i="1"/>
  <c r="N9" i="1"/>
  <c r="K9" i="1"/>
  <c r="N8" i="1"/>
  <c r="J8" i="1"/>
  <c r="I8" i="1"/>
  <c r="H8" i="1"/>
  <c r="K8" i="1" s="1"/>
  <c r="E8" i="1"/>
  <c r="N7" i="1"/>
  <c r="J7" i="1"/>
  <c r="I7" i="1"/>
  <c r="H7" i="1"/>
  <c r="K7" i="1" s="1"/>
  <c r="E7" i="1"/>
  <c r="N6" i="1"/>
  <c r="J6" i="1"/>
  <c r="I6" i="1"/>
  <c r="H6" i="1"/>
  <c r="K6" i="1" s="1"/>
  <c r="E6" i="1"/>
  <c r="N5" i="1"/>
  <c r="J5" i="1"/>
  <c r="I5" i="1"/>
  <c r="H5" i="1"/>
  <c r="K5" i="1" s="1"/>
  <c r="E5" i="1"/>
  <c r="K17" i="1" l="1"/>
  <c r="K10" i="1"/>
  <c r="K14" i="1"/>
  <c r="K22" i="1"/>
  <c r="K26" i="1"/>
  <c r="K18" i="1"/>
</calcChain>
</file>

<file path=xl/comments1.xml><?xml version="1.0" encoding="utf-8"?>
<comments xmlns="http://schemas.openxmlformats.org/spreadsheetml/2006/main">
  <authors>
    <author>鳥取市河原町</author>
  </authors>
  <commentList>
    <comment ref="C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12710</t>
        </r>
      </text>
    </comment>
    <comment ref="D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16390</t>
        </r>
      </text>
    </comment>
    <comment ref="L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24001</t>
        </r>
      </text>
    </comment>
    <comment ref="L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20567</t>
        </r>
      </text>
    </comment>
    <comment ref="C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14794</t>
        </r>
      </text>
    </comment>
  </commentList>
</comments>
</file>

<file path=xl/sharedStrings.xml><?xml version="1.0" encoding="utf-8"?>
<sst xmlns="http://schemas.openxmlformats.org/spreadsheetml/2006/main" count="48" uniqueCount="40">
  <si>
    <t>鳥 取 市 長 選 挙 の 記 録</t>
    <rPh sb="0" eb="1">
      <t>トリ</t>
    </rPh>
    <rPh sb="2" eb="3">
      <t>トリ</t>
    </rPh>
    <rPh sb="4" eb="5">
      <t>シ</t>
    </rPh>
    <rPh sb="6" eb="7">
      <t>チョウ</t>
    </rPh>
    <rPh sb="8" eb="9">
      <t>セン</t>
    </rPh>
    <rPh sb="10" eb="11">
      <t>キョ</t>
    </rPh>
    <rPh sb="14" eb="15">
      <t>キ</t>
    </rPh>
    <rPh sb="16" eb="17">
      <t>ロク</t>
    </rPh>
    <phoneticPr fontId="3"/>
  </si>
  <si>
    <t>選挙執行年月日</t>
    <rPh sb="0" eb="2">
      <t>センキョ</t>
    </rPh>
    <rPh sb="2" eb="4">
      <t>シッコウ</t>
    </rPh>
    <rPh sb="4" eb="7">
      <t>ネンガッピ</t>
    </rPh>
    <phoneticPr fontId="3"/>
  </si>
  <si>
    <t>候補</t>
    <rPh sb="0" eb="2">
      <t>コウホシャ</t>
    </rPh>
    <phoneticPr fontId="3"/>
  </si>
  <si>
    <t>選挙当日の有権者数</t>
    <rPh sb="0" eb="2">
      <t>センキョ</t>
    </rPh>
    <rPh sb="2" eb="4">
      <t>トウジツ</t>
    </rPh>
    <rPh sb="5" eb="7">
      <t>ユウケン</t>
    </rPh>
    <rPh sb="7" eb="8">
      <t>シャ</t>
    </rPh>
    <rPh sb="8" eb="9">
      <t>スウ</t>
    </rPh>
    <phoneticPr fontId="3"/>
  </si>
  <si>
    <t>投　票　者　数</t>
    <rPh sb="0" eb="5">
      <t>トウヒョウシャ</t>
    </rPh>
    <rPh sb="6" eb="7">
      <t>スウ</t>
    </rPh>
    <phoneticPr fontId="3"/>
  </si>
  <si>
    <t>投　票　率</t>
    <rPh sb="0" eb="3">
      <t>トウヒョウ</t>
    </rPh>
    <rPh sb="4" eb="5">
      <t>リツ</t>
    </rPh>
    <phoneticPr fontId="3"/>
  </si>
  <si>
    <t>投票</t>
    <rPh sb="0" eb="2">
      <t>トウヒョウ</t>
    </rPh>
    <phoneticPr fontId="3"/>
  </si>
  <si>
    <t>有効</t>
    <rPh sb="0" eb="2">
      <t>ユウコウ</t>
    </rPh>
    <phoneticPr fontId="3"/>
  </si>
  <si>
    <t>無効</t>
    <rPh sb="0" eb="2">
      <t>ムコウ</t>
    </rPh>
    <phoneticPr fontId="3"/>
  </si>
  <si>
    <t>備　考</t>
    <rPh sb="0" eb="3">
      <t>ビコウ</t>
    </rPh>
    <phoneticPr fontId="3"/>
  </si>
  <si>
    <t>者数</t>
    <rPh sb="0" eb="1">
      <t>シャ</t>
    </rPh>
    <rPh sb="1" eb="2">
      <t>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</si>
  <si>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</si>
  <si>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</si>
  <si>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</si>
  <si>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総数</t>
    <rPh sb="0" eb="2">
      <t>ソウスウ</t>
    </rPh>
    <phoneticPr fontId="3"/>
  </si>
  <si>
    <t>昭和２２．　４．　５</t>
  </si>
  <si>
    <t>　　２４．　５．　８</t>
  </si>
  <si>
    <t>補欠選挙</t>
    <rPh sb="0" eb="2">
      <t>ホケツ</t>
    </rPh>
    <rPh sb="2" eb="4">
      <t>センキョ</t>
    </rPh>
    <phoneticPr fontId="3"/>
  </si>
  <si>
    <t>　　２６．　２．２５</t>
  </si>
  <si>
    <t>　　２６．　３．１１</t>
  </si>
  <si>
    <t>決選投票</t>
    <rPh sb="0" eb="2">
      <t>ケッセン</t>
    </rPh>
    <rPh sb="2" eb="4">
      <t>トウヒョウ</t>
    </rPh>
    <phoneticPr fontId="3"/>
  </si>
  <si>
    <t>　　３０．　３．　５</t>
  </si>
  <si>
    <t>　　３４．　２．２０</t>
  </si>
  <si>
    <t>　　３８．　２．１０</t>
  </si>
  <si>
    <t>　　４２．　２．１９</t>
  </si>
  <si>
    <t>　　４６．　２．１４</t>
  </si>
  <si>
    <t>　　５０．　２．　９</t>
  </si>
  <si>
    <t>　　５４．　２．　４</t>
  </si>
  <si>
    <t>　　５８．　２．　６</t>
  </si>
  <si>
    <t>　　６２．　２．　８</t>
  </si>
  <si>
    <t>平成　２．　４．１５</t>
  </si>
  <si>
    <t>　　　６．　４．１０</t>
  </si>
  <si>
    <t>　　１０．　４．１２</t>
  </si>
  <si>
    <t>　　１４．　４．　７</t>
  </si>
  <si>
    <t>　　１８．　４．　９</t>
  </si>
  <si>
    <t>　　２２．　４．１１</t>
  </si>
  <si>
    <t>　　２６．　４．１３</t>
    <phoneticPr fontId="3"/>
  </si>
  <si>
    <t>　　３０．　３．２５</t>
    <phoneticPr fontId="3"/>
  </si>
  <si>
    <t>令和　４．　３．２７</t>
    <rPh sb="0" eb="2">
      <t>レイワ</t>
    </rPh>
    <phoneticPr fontId="3"/>
  </si>
  <si>
    <t>（注）投票者数と投票総数の差は、不受理又は持帰りと推定</t>
    <rPh sb="1" eb="2">
      <t>チュウ</t>
    </rPh>
    <rPh sb="3" eb="6">
      <t>トウヒョウシャ</t>
    </rPh>
    <rPh sb="6" eb="7">
      <t>スウ</t>
    </rPh>
    <rPh sb="8" eb="10">
      <t>トウヒョウ</t>
    </rPh>
    <rPh sb="10" eb="12">
      <t>ソウスウ</t>
    </rPh>
    <rPh sb="13" eb="14">
      <t>サ</t>
    </rPh>
    <rPh sb="16" eb="17">
      <t>フ</t>
    </rPh>
    <rPh sb="17" eb="19">
      <t>ジュリ</t>
    </rPh>
    <rPh sb="19" eb="20">
      <t>マタ</t>
    </rPh>
    <rPh sb="21" eb="23">
      <t>モチカエ</t>
    </rPh>
    <rPh sb="25" eb="27">
      <t>スイテイ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</si>
</sst>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0_);[Red]\(0.00\)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vertical="center" shrinkToFit="1"/>
    </xf>
    <xf numFmtId="0" fontId="4" fillId="0" borderId="0" xfId="0" applyNumberFormat="1" applyFont="1" applyFill="1" applyAlignment="1">
      <alignment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5" xfId="0" applyNumberFormat="1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top" shrinkToFit="1"/>
    </xf>
    <xf numFmtId="0" fontId="4" fillId="0" borderId="7" xfId="0" applyFont="1" applyFill="1" applyBorder="1" applyAlignment="1">
      <alignment horizontal="center" vertical="center" shrinkToFit="1"/>
    </xf>
    <xf numFmtId="49" fontId="4" fillId="0" borderId="8" xfId="0" applyNumberFormat="1" applyFont="1" applyFill="1" applyBorder="1" applyAlignment="1">
      <alignment vertical="center" shrinkToFit="1"/>
    </xf>
    <xf numFmtId="0" fontId="4" fillId="0" borderId="9" xfId="0" applyFont="1" applyFill="1" applyBorder="1" applyAlignment="1">
      <alignment horizontal="center" vertical="center" shrinkToFit="1"/>
    </xf>
    <xf numFmtId="176" fontId="4" fillId="0" borderId="9" xfId="0" applyNumberFormat="1" applyFont="1" applyFill="1" applyBorder="1" applyAlignment="1">
      <alignment vertical="center" shrinkToFit="1"/>
    </xf>
    <xf numFmtId="176" fontId="4" fillId="2" borderId="9" xfId="0" applyNumberFormat="1" applyFont="1" applyFill="1" applyBorder="1" applyAlignment="1">
      <alignment vertical="center" shrinkToFit="1"/>
    </xf>
    <xf numFmtId="0" fontId="4" fillId="0" borderId="10" xfId="0" applyFont="1" applyFill="1" applyBorder="1" applyAlignment="1">
      <alignment vertical="center" shrinkToFit="1"/>
    </xf>
    <xf numFmtId="49" fontId="4" fillId="0" borderId="11" xfId="0" applyNumberFormat="1" applyFont="1" applyFill="1" applyBorder="1" applyAlignment="1">
      <alignment vertical="center" shrinkToFit="1"/>
    </xf>
    <xf numFmtId="0" fontId="4" fillId="0" borderId="12" xfId="0" applyFont="1" applyFill="1" applyBorder="1" applyAlignment="1">
      <alignment horizontal="center" vertical="center" shrinkToFit="1"/>
    </xf>
    <xf numFmtId="176" fontId="4" fillId="0" borderId="12" xfId="0" applyNumberFormat="1" applyFont="1" applyFill="1" applyBorder="1" applyAlignment="1">
      <alignment vertical="center" shrinkToFit="1"/>
    </xf>
    <xf numFmtId="176" fontId="4" fillId="2" borderId="12" xfId="0" applyNumberFormat="1" applyFont="1" applyFill="1" applyBorder="1" applyAlignment="1">
      <alignment vertical="center" shrinkToFit="1"/>
    </xf>
    <xf numFmtId="0" fontId="4" fillId="0" borderId="13" xfId="0" applyFont="1" applyFill="1" applyBorder="1" applyAlignment="1">
      <alignment vertical="center" shrinkToFit="1"/>
    </xf>
    <xf numFmtId="49" fontId="4" fillId="0" borderId="14" xfId="0" applyNumberFormat="1" applyFont="1" applyFill="1" applyBorder="1" applyAlignment="1">
      <alignment vertical="center" shrinkToFit="1"/>
    </xf>
    <xf numFmtId="0" fontId="4" fillId="0" borderId="15" xfId="0" applyFont="1" applyFill="1" applyBorder="1" applyAlignment="1">
      <alignment horizontal="center" vertical="center" shrinkToFit="1"/>
    </xf>
    <xf numFmtId="176" fontId="4" fillId="0" borderId="15" xfId="0" applyNumberFormat="1" applyFont="1" applyFill="1" applyBorder="1" applyAlignment="1">
      <alignment vertical="center" shrinkToFit="1"/>
    </xf>
    <xf numFmtId="176" fontId="4" fillId="2" borderId="15" xfId="0" applyNumberFormat="1" applyFont="1" applyFill="1" applyBorder="1" applyAlignment="1">
      <alignment vertical="center" shrinkToFit="1"/>
    </xf>
    <xf numFmtId="0" fontId="4" fillId="0" borderId="16" xfId="0" applyFont="1" applyFill="1" applyBorder="1" applyAlignment="1">
      <alignment vertical="center" shrinkToFit="1"/>
    </xf>
    <xf numFmtId="49" fontId="4" fillId="0" borderId="17" xfId="0" applyNumberFormat="1" applyFont="1" applyFill="1" applyBorder="1" applyAlignment="1">
      <alignment vertical="center" shrinkToFit="1"/>
    </xf>
    <xf numFmtId="0" fontId="4" fillId="0" borderId="18" xfId="0" applyFont="1" applyFill="1" applyBorder="1" applyAlignment="1">
      <alignment horizontal="center" vertical="center" shrinkToFit="1"/>
    </xf>
    <xf numFmtId="176" fontId="4" fillId="0" borderId="18" xfId="0" applyNumberFormat="1" applyFont="1" applyFill="1" applyBorder="1" applyAlignment="1">
      <alignment vertical="center" shrinkToFit="1"/>
    </xf>
    <xf numFmtId="176" fontId="4" fillId="2" borderId="18" xfId="0" applyNumberFormat="1" applyFont="1" applyFill="1" applyBorder="1" applyAlignment="1">
      <alignment vertical="center" shrinkToFit="1"/>
    </xf>
    <xf numFmtId="0" fontId="4" fillId="0" borderId="19" xfId="0" applyFont="1" applyFill="1" applyBorder="1" applyAlignment="1">
      <alignment vertical="center" shrinkToFit="1"/>
    </xf>
    <xf numFmtId="0" fontId="4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shrinkToFit="1"/>
    </xf>
    <xf numFmtId="0" fontId="1" fillId="0" borderId="0" xfId="0" applyNumberFormat="1" applyFont="1" applyFill="1" applyAlignment="1">
      <alignment shrinkToFit="1"/>
    </xf>
    <xf numFmtId="0" fontId="4" fillId="0" borderId="20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horizontal="center" vertical="center" shrinkToFit="1"/>
    </xf>
    <xf numFmtId="0" fontId="4" fillId="0" borderId="22" xfId="0" applyFont="1" applyFill="1" applyBorder="1" applyAlignment="1">
      <alignment horizontal="center" vertical="center" shrinkToFit="1"/>
    </xf>
    <xf numFmtId="176" fontId="4" fillId="0" borderId="23" xfId="0" applyNumberFormat="1" applyFont="1" applyFill="1" applyBorder="1" applyAlignment="1">
      <alignment vertical="center" shrinkToFit="1"/>
    </xf>
    <xf numFmtId="176" fontId="4" fillId="0" borderId="24" xfId="0" applyNumberFormat="1" applyFont="1" applyFill="1" applyBorder="1" applyAlignment="1">
      <alignment vertical="center" shrinkToFit="1"/>
    </xf>
    <xf numFmtId="176" fontId="4" fillId="2" borderId="25" xfId="0" applyNumberFormat="1" applyFont="1" applyFill="1" applyBorder="1" applyAlignment="1">
      <alignment vertical="center" shrinkToFit="1"/>
    </xf>
    <xf numFmtId="176" fontId="4" fillId="0" borderId="26" xfId="0" applyNumberFormat="1" applyFont="1" applyFill="1" applyBorder="1" applyAlignment="1">
      <alignment vertical="center" shrinkToFit="1"/>
    </xf>
    <xf numFmtId="176" fontId="4" fillId="0" borderId="27" xfId="0" applyNumberFormat="1" applyFont="1" applyFill="1" applyBorder="1" applyAlignment="1">
      <alignment vertical="center" shrinkToFit="1"/>
    </xf>
    <xf numFmtId="176" fontId="4" fillId="2" borderId="28" xfId="0" applyNumberFormat="1" applyFont="1" applyFill="1" applyBorder="1" applyAlignment="1">
      <alignment vertical="center" shrinkToFit="1"/>
    </xf>
    <xf numFmtId="176" fontId="4" fillId="0" borderId="29" xfId="0" applyNumberFormat="1" applyFont="1" applyFill="1" applyBorder="1" applyAlignment="1">
      <alignment vertical="center" shrinkToFit="1"/>
    </xf>
    <xf numFmtId="176" fontId="4" fillId="0" borderId="30" xfId="0" applyNumberFormat="1" applyFont="1" applyFill="1" applyBorder="1" applyAlignment="1">
      <alignment vertical="center" shrinkToFit="1"/>
    </xf>
    <xf numFmtId="176" fontId="4" fillId="0" borderId="31" xfId="0" applyNumberFormat="1" applyFont="1" applyFill="1" applyBorder="1" applyAlignment="1">
      <alignment vertical="center" shrinkToFit="1"/>
    </xf>
    <xf numFmtId="176" fontId="4" fillId="2" borderId="31" xfId="0" applyNumberFormat="1" applyFont="1" applyFill="1" applyBorder="1" applyAlignment="1">
      <alignment vertical="center" shrinkToFit="1"/>
    </xf>
    <xf numFmtId="176" fontId="4" fillId="0" borderId="32" xfId="0" applyNumberFormat="1" applyFont="1" applyFill="1" applyBorder="1" applyAlignment="1">
      <alignment vertical="center" shrinkToFit="1"/>
    </xf>
    <xf numFmtId="176" fontId="4" fillId="0" borderId="33" xfId="0" applyNumberFormat="1" applyFont="1" applyFill="1" applyBorder="1" applyAlignment="1">
      <alignment vertical="center" shrinkToFit="1"/>
    </xf>
    <xf numFmtId="176" fontId="4" fillId="2" borderId="34" xfId="0" applyNumberFormat="1" applyFont="1" applyFill="1" applyBorder="1" applyAlignment="1">
      <alignment vertical="center" shrinkToFit="1"/>
    </xf>
    <xf numFmtId="177" fontId="4" fillId="2" borderId="23" xfId="0" applyNumberFormat="1" applyFont="1" applyFill="1" applyBorder="1" applyAlignment="1">
      <alignment vertical="center" shrinkToFit="1"/>
    </xf>
    <xf numFmtId="177" fontId="4" fillId="2" borderId="24" xfId="0" applyNumberFormat="1" applyFont="1" applyFill="1" applyBorder="1" applyAlignment="1">
      <alignment vertical="center" shrinkToFit="1"/>
    </xf>
    <xf numFmtId="177" fontId="4" fillId="2" borderId="25" xfId="0" applyNumberFormat="1" applyFont="1" applyFill="1" applyBorder="1" applyAlignment="1">
      <alignment vertical="center" shrinkToFit="1"/>
    </xf>
    <xf numFmtId="177" fontId="4" fillId="2" borderId="26" xfId="0" applyNumberFormat="1" applyFont="1" applyFill="1" applyBorder="1" applyAlignment="1">
      <alignment vertical="center" shrinkToFit="1"/>
    </xf>
    <xf numFmtId="177" fontId="4" fillId="2" borderId="27" xfId="0" applyNumberFormat="1" applyFont="1" applyFill="1" applyBorder="1" applyAlignment="1">
      <alignment vertical="center" shrinkToFit="1"/>
    </xf>
    <xf numFmtId="177" fontId="4" fillId="2" borderId="28" xfId="0" applyNumberFormat="1" applyFont="1" applyFill="1" applyBorder="1" applyAlignment="1">
      <alignment vertical="center" shrinkToFit="1"/>
    </xf>
    <xf numFmtId="177" fontId="4" fillId="2" borderId="31" xfId="0" applyNumberFormat="1" applyFont="1" applyFill="1" applyBorder="1" applyAlignment="1">
      <alignment vertical="center" shrinkToFit="1"/>
    </xf>
    <xf numFmtId="177" fontId="4" fillId="2" borderId="29" xfId="0" applyNumberFormat="1" applyFont="1" applyFill="1" applyBorder="1" applyAlignment="1">
      <alignment vertical="center" shrinkToFit="1"/>
    </xf>
    <xf numFmtId="177" fontId="4" fillId="2" borderId="30" xfId="0" applyNumberFormat="1" applyFont="1" applyFill="1" applyBorder="1" applyAlignment="1">
      <alignment vertical="center" shrinkToFit="1"/>
    </xf>
    <xf numFmtId="177" fontId="4" fillId="2" borderId="32" xfId="0" applyNumberFormat="1" applyFont="1" applyFill="1" applyBorder="1" applyAlignment="1">
      <alignment vertical="center" shrinkToFit="1"/>
    </xf>
    <xf numFmtId="177" fontId="4" fillId="2" borderId="33" xfId="0" applyNumberFormat="1" applyFont="1" applyFill="1" applyBorder="1" applyAlignment="1">
      <alignment vertical="center" shrinkToFit="1"/>
    </xf>
    <xf numFmtId="177" fontId="4" fillId="2" borderId="34" xfId="0" applyNumberFormat="1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2"/>
  <dimension ref="A1:O27"/>
  <sheetViews>
    <sheetView tabSelected="1" view="pageBreakPreview" zoomScaleNormal="85" zoomScaleSheetLayoutView="100" workbookViewId="0">
      <selection sqref="A1:O1"/>
    </sheetView>
  </sheetViews>
  <sheetFormatPr defaultRowHeight="20.100000000000001" customHeight="1" x14ac:dyDescent="0.15"/>
  <cols>
    <col min="1" max="1" width="19.125" style="33" customWidth="1"/>
    <col min="2" max="2" width="5.5" style="32" bestFit="1" customWidth="1"/>
    <col min="3" max="8" width="8.75" style="32" customWidth="1"/>
    <col min="9" max="11" width="7.375" style="32" customWidth="1"/>
    <col min="12" max="14" width="8.75" style="32" customWidth="1"/>
    <col min="15" max="15" width="9.5" style="32" bestFit="1" customWidth="1"/>
    <col min="16" max="16384" width="9" style="32"/>
  </cols>
  <sheetData>
    <row r="1" spans="1:15" s="2" customFormat="1" ht="20.100000000000001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2" customFormat="1" ht="20.100000000000001" customHeight="1" thickBot="1" x14ac:dyDescent="0.2">
      <c r="A2" s="3"/>
    </row>
    <row r="3" spans="1:15" s="2" customFormat="1" ht="20.100000000000001" customHeight="1" x14ac:dyDescent="0.15">
      <c r="A3" s="4" t="s">
        <v>1</v>
      </c>
      <c r="B3" s="5" t="s">
        <v>2</v>
      </c>
      <c r="C3" s="6" t="s">
        <v>3</v>
      </c>
      <c r="D3" s="6"/>
      <c r="E3" s="6"/>
      <c r="F3" s="6" t="s">
        <v>4</v>
      </c>
      <c r="G3" s="6"/>
      <c r="H3" s="6"/>
      <c r="I3" s="6" t="s">
        <v>5</v>
      </c>
      <c r="J3" s="6"/>
      <c r="K3" s="6"/>
      <c r="L3" s="5" t="s">
        <v>6</v>
      </c>
      <c r="M3" s="5" t="s">
        <v>7</v>
      </c>
      <c r="N3" s="5" t="s">
        <v>8</v>
      </c>
      <c r="O3" s="7" t="s">
        <v>9</v>
      </c>
    </row>
    <row r="4" spans="1:15" s="2" customFormat="1" ht="20.100000000000001" customHeight="1" x14ac:dyDescent="0.15">
      <c r="A4" s="8"/>
      <c r="B4" s="9" t="s">
        <v>10</v>
      </c>
      <c r="C4" s="34" t="s">
        <v>11</v>
      </c>
      <c r="D4" s="35" t="s">
        <v>12</v>
      </c>
      <c r="E4" s="36" t="s">
        <v>13</v>
      </c>
      <c r="F4" s="34" t="s">
        <v>11</v>
      </c>
      <c r="G4" s="35" t="s">
        <v>12</v>
      </c>
      <c r="H4" s="36" t="s">
        <v>13</v>
      </c>
      <c r="I4" s="34" t="s">
        <v>11</v>
      </c>
      <c r="J4" s="35" t="s">
        <v>12</v>
      </c>
      <c r="K4" s="36" t="s">
        <v>13</v>
      </c>
      <c r="L4" s="9" t="s">
        <v>14</v>
      </c>
      <c r="M4" s="9" t="s">
        <v>6</v>
      </c>
      <c r="N4" s="9" t="s">
        <v>6</v>
      </c>
      <c r="O4" s="10"/>
    </row>
    <row r="5" spans="1:15" s="2" customFormat="1" ht="20.100000000000001" customHeight="1" x14ac:dyDescent="0.15">
      <c r="A5" s="11" t="s">
        <v>15</v>
      </c>
      <c r="B5" s="12">
        <v>5</v>
      </c>
      <c r="C5" s="37">
        <v>12709</v>
      </c>
      <c r="D5" s="38">
        <v>16391</v>
      </c>
      <c r="E5" s="39">
        <f>SUM(C5:D5)</f>
        <v>29100</v>
      </c>
      <c r="F5" s="37">
        <v>11078</v>
      </c>
      <c r="G5" s="38">
        <v>12923</v>
      </c>
      <c r="H5" s="39">
        <f>SUM(F5:G5)</f>
        <v>24001</v>
      </c>
      <c r="I5" s="50">
        <f>F5/C5*100</f>
        <v>87.166574868203639</v>
      </c>
      <c r="J5" s="51">
        <f>G5/D5*100</f>
        <v>78.842047465072298</v>
      </c>
      <c r="K5" s="52">
        <f>H5/E5*100</f>
        <v>82.477663230240552</v>
      </c>
      <c r="L5" s="13">
        <v>23995</v>
      </c>
      <c r="M5" s="13">
        <v>22663</v>
      </c>
      <c r="N5" s="14">
        <f>L5-M5</f>
        <v>1332</v>
      </c>
      <c r="O5" s="15"/>
    </row>
    <row r="6" spans="1:15" s="2" customFormat="1" ht="20.100000000000001" customHeight="1" x14ac:dyDescent="0.15">
      <c r="A6" s="16" t="s">
        <v>16</v>
      </c>
      <c r="B6" s="17">
        <v>2</v>
      </c>
      <c r="C6" s="40">
        <v>14192</v>
      </c>
      <c r="D6" s="41">
        <v>17813</v>
      </c>
      <c r="E6" s="42">
        <f t="shared" ref="E6:E26" si="0">SUM(C6:D6)</f>
        <v>32005</v>
      </c>
      <c r="F6" s="40">
        <v>9988</v>
      </c>
      <c r="G6" s="41">
        <v>10579</v>
      </c>
      <c r="H6" s="42">
        <f t="shared" ref="H6:H26" si="1">SUM(F6:G6)</f>
        <v>20567</v>
      </c>
      <c r="I6" s="53">
        <f t="shared" ref="I6:K26" si="2">F6/C6*100</f>
        <v>70.377677564825262</v>
      </c>
      <c r="J6" s="54">
        <f t="shared" si="2"/>
        <v>59.389210127435021</v>
      </c>
      <c r="K6" s="55">
        <f t="shared" si="2"/>
        <v>64.261834088423683</v>
      </c>
      <c r="L6" s="18">
        <v>20564</v>
      </c>
      <c r="M6" s="18">
        <v>19033</v>
      </c>
      <c r="N6" s="19">
        <f t="shared" ref="N6:N26" si="3">L6-M6</f>
        <v>1531</v>
      </c>
      <c r="O6" s="20" t="s">
        <v>17</v>
      </c>
    </row>
    <row r="7" spans="1:15" s="2" customFormat="1" ht="20.100000000000001" customHeight="1" x14ac:dyDescent="0.15">
      <c r="A7" s="16" t="s">
        <v>18</v>
      </c>
      <c r="B7" s="17">
        <v>6</v>
      </c>
      <c r="C7" s="40">
        <v>14974</v>
      </c>
      <c r="D7" s="41">
        <v>18441</v>
      </c>
      <c r="E7" s="42">
        <f t="shared" si="0"/>
        <v>33415</v>
      </c>
      <c r="F7" s="40">
        <v>12612</v>
      </c>
      <c r="G7" s="41">
        <v>14722</v>
      </c>
      <c r="H7" s="42">
        <f t="shared" si="1"/>
        <v>27334</v>
      </c>
      <c r="I7" s="53">
        <f t="shared" si="2"/>
        <v>84.225991718979571</v>
      </c>
      <c r="J7" s="54">
        <f t="shared" si="2"/>
        <v>79.83298085787105</v>
      </c>
      <c r="K7" s="55">
        <f t="shared" si="2"/>
        <v>81.801586114020651</v>
      </c>
      <c r="L7" s="18">
        <v>27334</v>
      </c>
      <c r="M7" s="18">
        <v>27132</v>
      </c>
      <c r="N7" s="19">
        <f t="shared" si="3"/>
        <v>202</v>
      </c>
      <c r="O7" s="20"/>
    </row>
    <row r="8" spans="1:15" s="2" customFormat="1" ht="20.100000000000001" customHeight="1" x14ac:dyDescent="0.15">
      <c r="A8" s="16" t="s">
        <v>19</v>
      </c>
      <c r="B8" s="17">
        <v>2</v>
      </c>
      <c r="C8" s="40">
        <v>14964</v>
      </c>
      <c r="D8" s="41">
        <v>18421</v>
      </c>
      <c r="E8" s="42">
        <f t="shared" si="0"/>
        <v>33385</v>
      </c>
      <c r="F8" s="40">
        <v>12020</v>
      </c>
      <c r="G8" s="41">
        <v>14200</v>
      </c>
      <c r="H8" s="42">
        <f t="shared" si="1"/>
        <v>26220</v>
      </c>
      <c r="I8" s="53">
        <f t="shared" si="2"/>
        <v>80.326116011761556</v>
      </c>
      <c r="J8" s="54">
        <f t="shared" si="2"/>
        <v>77.08593453124152</v>
      </c>
      <c r="K8" s="55">
        <f t="shared" si="2"/>
        <v>78.538265688183316</v>
      </c>
      <c r="L8" s="18">
        <v>26220</v>
      </c>
      <c r="M8" s="18">
        <v>26085</v>
      </c>
      <c r="N8" s="19">
        <f t="shared" si="3"/>
        <v>135</v>
      </c>
      <c r="O8" s="20" t="s">
        <v>20</v>
      </c>
    </row>
    <row r="9" spans="1:15" s="2" customFormat="1" ht="20.100000000000001" customHeight="1" x14ac:dyDescent="0.15">
      <c r="A9" s="21" t="s">
        <v>21</v>
      </c>
      <c r="B9" s="22">
        <v>3</v>
      </c>
      <c r="C9" s="43"/>
      <c r="D9" s="44"/>
      <c r="E9" s="45">
        <v>56082</v>
      </c>
      <c r="F9" s="43"/>
      <c r="G9" s="44"/>
      <c r="H9" s="46">
        <v>42500</v>
      </c>
      <c r="I9" s="43"/>
      <c r="J9" s="44"/>
      <c r="K9" s="56">
        <f t="shared" si="2"/>
        <v>75.781890802753111</v>
      </c>
      <c r="L9" s="23">
        <v>42500</v>
      </c>
      <c r="M9" s="23">
        <v>42235</v>
      </c>
      <c r="N9" s="24">
        <f t="shared" si="3"/>
        <v>265</v>
      </c>
      <c r="O9" s="25"/>
    </row>
    <row r="10" spans="1:15" s="2" customFormat="1" ht="20.100000000000001" customHeight="1" x14ac:dyDescent="0.15">
      <c r="A10" s="11" t="s">
        <v>22</v>
      </c>
      <c r="B10" s="12">
        <v>3</v>
      </c>
      <c r="C10" s="37">
        <v>27033</v>
      </c>
      <c r="D10" s="38">
        <v>32793</v>
      </c>
      <c r="E10" s="39">
        <f t="shared" si="0"/>
        <v>59826</v>
      </c>
      <c r="F10" s="37">
        <v>22244</v>
      </c>
      <c r="G10" s="38">
        <v>25475</v>
      </c>
      <c r="H10" s="39">
        <f t="shared" si="1"/>
        <v>47719</v>
      </c>
      <c r="I10" s="50">
        <f t="shared" si="2"/>
        <v>82.284615100062879</v>
      </c>
      <c r="J10" s="51">
        <f t="shared" si="2"/>
        <v>77.684261885158421</v>
      </c>
      <c r="K10" s="52">
        <f t="shared" si="2"/>
        <v>79.762979306655964</v>
      </c>
      <c r="L10" s="13">
        <v>47714</v>
      </c>
      <c r="M10" s="13">
        <v>47441</v>
      </c>
      <c r="N10" s="14">
        <f t="shared" si="3"/>
        <v>273</v>
      </c>
      <c r="O10" s="15"/>
    </row>
    <row r="11" spans="1:15" s="2" customFormat="1" ht="20.100000000000001" customHeight="1" x14ac:dyDescent="0.15">
      <c r="A11" s="16" t="s">
        <v>23</v>
      </c>
      <c r="B11" s="17">
        <v>3</v>
      </c>
      <c r="C11" s="40">
        <v>28155</v>
      </c>
      <c r="D11" s="41">
        <v>34469</v>
      </c>
      <c r="E11" s="42">
        <f t="shared" si="0"/>
        <v>62624</v>
      </c>
      <c r="F11" s="40">
        <v>22457</v>
      </c>
      <c r="G11" s="41">
        <v>25904</v>
      </c>
      <c r="H11" s="42">
        <f t="shared" si="1"/>
        <v>48361</v>
      </c>
      <c r="I11" s="53">
        <f t="shared" si="2"/>
        <v>79.762031610726339</v>
      </c>
      <c r="J11" s="54">
        <f t="shared" si="2"/>
        <v>75.151585482607558</v>
      </c>
      <c r="K11" s="55">
        <f t="shared" si="2"/>
        <v>77.224386816555963</v>
      </c>
      <c r="L11" s="18">
        <v>48361</v>
      </c>
      <c r="M11" s="18">
        <v>48156</v>
      </c>
      <c r="N11" s="19">
        <f t="shared" si="3"/>
        <v>205</v>
      </c>
      <c r="O11" s="20"/>
    </row>
    <row r="12" spans="1:15" s="2" customFormat="1" ht="20.100000000000001" customHeight="1" x14ac:dyDescent="0.15">
      <c r="A12" s="16" t="s">
        <v>24</v>
      </c>
      <c r="B12" s="17">
        <v>4</v>
      </c>
      <c r="C12" s="40">
        <v>30225</v>
      </c>
      <c r="D12" s="41">
        <v>36627</v>
      </c>
      <c r="E12" s="42">
        <f t="shared" si="0"/>
        <v>66852</v>
      </c>
      <c r="F12" s="40">
        <v>23554</v>
      </c>
      <c r="G12" s="41">
        <v>27069</v>
      </c>
      <c r="H12" s="42">
        <f t="shared" si="1"/>
        <v>50623</v>
      </c>
      <c r="I12" s="53">
        <f t="shared" si="2"/>
        <v>77.928866832092638</v>
      </c>
      <c r="J12" s="54">
        <f t="shared" si="2"/>
        <v>73.904496682775005</v>
      </c>
      <c r="K12" s="55">
        <f t="shared" si="2"/>
        <v>75.723987315263557</v>
      </c>
      <c r="L12" s="18">
        <v>50605</v>
      </c>
      <c r="M12" s="18">
        <v>50408</v>
      </c>
      <c r="N12" s="19">
        <f t="shared" si="3"/>
        <v>197</v>
      </c>
      <c r="O12" s="20"/>
    </row>
    <row r="13" spans="1:15" s="2" customFormat="1" ht="20.100000000000001" customHeight="1" x14ac:dyDescent="0.15">
      <c r="A13" s="16" t="s">
        <v>25</v>
      </c>
      <c r="B13" s="17">
        <v>3</v>
      </c>
      <c r="C13" s="40">
        <v>35423</v>
      </c>
      <c r="D13" s="41">
        <v>40883</v>
      </c>
      <c r="E13" s="42">
        <f t="shared" si="0"/>
        <v>76306</v>
      </c>
      <c r="F13" s="40">
        <v>26135</v>
      </c>
      <c r="G13" s="41">
        <v>30063</v>
      </c>
      <c r="H13" s="42">
        <f t="shared" si="1"/>
        <v>56198</v>
      </c>
      <c r="I13" s="53">
        <f t="shared" si="2"/>
        <v>73.779747621601786</v>
      </c>
      <c r="J13" s="54">
        <f t="shared" si="2"/>
        <v>73.534231832301927</v>
      </c>
      <c r="K13" s="55">
        <f t="shared" si="2"/>
        <v>73.648205907792303</v>
      </c>
      <c r="L13" s="18">
        <v>56192</v>
      </c>
      <c r="M13" s="18">
        <v>55832</v>
      </c>
      <c r="N13" s="19">
        <f t="shared" si="3"/>
        <v>360</v>
      </c>
      <c r="O13" s="20"/>
    </row>
    <row r="14" spans="1:15" s="2" customFormat="1" ht="20.100000000000001" customHeight="1" x14ac:dyDescent="0.15">
      <c r="A14" s="21" t="s">
        <v>26</v>
      </c>
      <c r="B14" s="22">
        <v>2</v>
      </c>
      <c r="C14" s="43">
        <v>38994</v>
      </c>
      <c r="D14" s="44">
        <v>44300</v>
      </c>
      <c r="E14" s="46">
        <f t="shared" si="0"/>
        <v>83294</v>
      </c>
      <c r="F14" s="43">
        <v>23331</v>
      </c>
      <c r="G14" s="44">
        <v>26034</v>
      </c>
      <c r="H14" s="46">
        <f t="shared" si="1"/>
        <v>49365</v>
      </c>
      <c r="I14" s="57">
        <f t="shared" si="2"/>
        <v>59.832281889521468</v>
      </c>
      <c r="J14" s="58">
        <f t="shared" si="2"/>
        <v>58.767494356659142</v>
      </c>
      <c r="K14" s="56">
        <f t="shared" si="2"/>
        <v>59.265973539510654</v>
      </c>
      <c r="L14" s="23">
        <v>49364</v>
      </c>
      <c r="M14" s="23">
        <v>49037</v>
      </c>
      <c r="N14" s="24">
        <f t="shared" si="3"/>
        <v>327</v>
      </c>
      <c r="O14" s="25"/>
    </row>
    <row r="15" spans="1:15" s="2" customFormat="1" ht="20.100000000000001" customHeight="1" x14ac:dyDescent="0.15">
      <c r="A15" s="11" t="s">
        <v>27</v>
      </c>
      <c r="B15" s="12">
        <v>2</v>
      </c>
      <c r="C15" s="37">
        <v>41374</v>
      </c>
      <c r="D15" s="38">
        <v>46512</v>
      </c>
      <c r="E15" s="39">
        <f t="shared" si="0"/>
        <v>87886</v>
      </c>
      <c r="F15" s="37">
        <v>21581</v>
      </c>
      <c r="G15" s="38">
        <v>24388</v>
      </c>
      <c r="H15" s="39">
        <f t="shared" si="1"/>
        <v>45969</v>
      </c>
      <c r="I15" s="50">
        <f t="shared" si="2"/>
        <v>52.16077729975347</v>
      </c>
      <c r="J15" s="51">
        <f t="shared" si="2"/>
        <v>52.433780529755758</v>
      </c>
      <c r="K15" s="52">
        <f t="shared" si="2"/>
        <v>52.305259085633658</v>
      </c>
      <c r="L15" s="13">
        <v>45969</v>
      </c>
      <c r="M15" s="13">
        <v>45579</v>
      </c>
      <c r="N15" s="14">
        <f t="shared" si="3"/>
        <v>390</v>
      </c>
      <c r="O15" s="15"/>
    </row>
    <row r="16" spans="1:15" s="2" customFormat="1" ht="20.100000000000001" customHeight="1" x14ac:dyDescent="0.15">
      <c r="A16" s="16" t="s">
        <v>28</v>
      </c>
      <c r="B16" s="17">
        <v>4</v>
      </c>
      <c r="C16" s="40">
        <v>43650</v>
      </c>
      <c r="D16" s="41">
        <v>48887</v>
      </c>
      <c r="E16" s="42">
        <f t="shared" si="0"/>
        <v>92537</v>
      </c>
      <c r="F16" s="40">
        <v>29177</v>
      </c>
      <c r="G16" s="41">
        <v>32921</v>
      </c>
      <c r="H16" s="42">
        <f t="shared" si="1"/>
        <v>62098</v>
      </c>
      <c r="I16" s="53">
        <f t="shared" si="2"/>
        <v>66.843069873997706</v>
      </c>
      <c r="J16" s="54">
        <f t="shared" si="2"/>
        <v>67.341010902693967</v>
      </c>
      <c r="K16" s="55">
        <f t="shared" si="2"/>
        <v>67.106130520764665</v>
      </c>
      <c r="L16" s="18">
        <v>62098</v>
      </c>
      <c r="M16" s="18">
        <v>61650</v>
      </c>
      <c r="N16" s="19">
        <f t="shared" si="3"/>
        <v>448</v>
      </c>
      <c r="O16" s="20"/>
    </row>
    <row r="17" spans="1:15" s="2" customFormat="1" ht="20.100000000000001" customHeight="1" x14ac:dyDescent="0.15">
      <c r="A17" s="16" t="s">
        <v>29</v>
      </c>
      <c r="B17" s="17">
        <v>2</v>
      </c>
      <c r="C17" s="40">
        <v>45486</v>
      </c>
      <c r="D17" s="41">
        <v>50733</v>
      </c>
      <c r="E17" s="42">
        <f t="shared" si="0"/>
        <v>96219</v>
      </c>
      <c r="F17" s="40">
        <v>20414</v>
      </c>
      <c r="G17" s="41">
        <v>23742</v>
      </c>
      <c r="H17" s="42">
        <f t="shared" si="1"/>
        <v>44156</v>
      </c>
      <c r="I17" s="53">
        <f t="shared" si="2"/>
        <v>44.87974321769336</v>
      </c>
      <c r="J17" s="54">
        <f t="shared" si="2"/>
        <v>46.797942167819762</v>
      </c>
      <c r="K17" s="55">
        <f t="shared" si="2"/>
        <v>45.891144160716699</v>
      </c>
      <c r="L17" s="18">
        <v>44153</v>
      </c>
      <c r="M17" s="18">
        <v>43273</v>
      </c>
      <c r="N17" s="19">
        <f t="shared" si="3"/>
        <v>880</v>
      </c>
      <c r="O17" s="20"/>
    </row>
    <row r="18" spans="1:15" s="2" customFormat="1" ht="20.100000000000001" customHeight="1" x14ac:dyDescent="0.15">
      <c r="A18" s="16" t="s">
        <v>30</v>
      </c>
      <c r="B18" s="17">
        <v>2</v>
      </c>
      <c r="C18" s="40">
        <v>46727</v>
      </c>
      <c r="D18" s="41">
        <v>52404</v>
      </c>
      <c r="E18" s="42">
        <f t="shared" si="0"/>
        <v>99131</v>
      </c>
      <c r="F18" s="40">
        <v>17940</v>
      </c>
      <c r="G18" s="41">
        <v>20332</v>
      </c>
      <c r="H18" s="42">
        <f t="shared" si="1"/>
        <v>38272</v>
      </c>
      <c r="I18" s="53">
        <f t="shared" si="2"/>
        <v>38.393220193892184</v>
      </c>
      <c r="J18" s="54">
        <f t="shared" si="2"/>
        <v>38.798564995038546</v>
      </c>
      <c r="K18" s="55">
        <f t="shared" si="2"/>
        <v>38.607499167767905</v>
      </c>
      <c r="L18" s="18">
        <v>38269</v>
      </c>
      <c r="M18" s="18">
        <v>37425</v>
      </c>
      <c r="N18" s="19">
        <f t="shared" si="3"/>
        <v>844</v>
      </c>
      <c r="O18" s="20"/>
    </row>
    <row r="19" spans="1:15" s="2" customFormat="1" ht="20.100000000000001" customHeight="1" x14ac:dyDescent="0.15">
      <c r="A19" s="21" t="s">
        <v>31</v>
      </c>
      <c r="B19" s="22">
        <v>2</v>
      </c>
      <c r="C19" s="43">
        <v>49060</v>
      </c>
      <c r="D19" s="44">
        <v>55204</v>
      </c>
      <c r="E19" s="46">
        <f t="shared" si="0"/>
        <v>104264</v>
      </c>
      <c r="F19" s="43">
        <v>16708</v>
      </c>
      <c r="G19" s="44">
        <v>18818</v>
      </c>
      <c r="H19" s="46">
        <f t="shared" si="1"/>
        <v>35526</v>
      </c>
      <c r="I19" s="57">
        <f t="shared" si="2"/>
        <v>34.056257643701585</v>
      </c>
      <c r="J19" s="58">
        <f t="shared" si="2"/>
        <v>34.088109557278457</v>
      </c>
      <c r="K19" s="56">
        <f t="shared" si="2"/>
        <v>34.073122074733369</v>
      </c>
      <c r="L19" s="23">
        <v>35523</v>
      </c>
      <c r="M19" s="23">
        <v>34836</v>
      </c>
      <c r="N19" s="24">
        <f t="shared" si="3"/>
        <v>687</v>
      </c>
      <c r="O19" s="25"/>
    </row>
    <row r="20" spans="1:15" s="2" customFormat="1" ht="20.100000000000001" customHeight="1" x14ac:dyDescent="0.15">
      <c r="A20" s="11" t="s">
        <v>32</v>
      </c>
      <c r="B20" s="12">
        <v>3</v>
      </c>
      <c r="C20" s="37">
        <v>51761</v>
      </c>
      <c r="D20" s="38">
        <v>57737</v>
      </c>
      <c r="E20" s="39">
        <f t="shared" si="0"/>
        <v>109498</v>
      </c>
      <c r="F20" s="37">
        <v>22703</v>
      </c>
      <c r="G20" s="38">
        <v>26208</v>
      </c>
      <c r="H20" s="39">
        <f t="shared" si="1"/>
        <v>48911</v>
      </c>
      <c r="I20" s="50">
        <f t="shared" si="2"/>
        <v>43.861208245590312</v>
      </c>
      <c r="J20" s="51">
        <f t="shared" si="2"/>
        <v>45.392036302544298</v>
      </c>
      <c r="K20" s="52">
        <f t="shared" si="2"/>
        <v>44.668395769785754</v>
      </c>
      <c r="L20" s="13">
        <v>48911</v>
      </c>
      <c r="M20" s="13">
        <v>48297</v>
      </c>
      <c r="N20" s="14">
        <f t="shared" si="3"/>
        <v>614</v>
      </c>
      <c r="O20" s="15"/>
    </row>
    <row r="21" spans="1:15" s="2" customFormat="1" ht="20.100000000000001" customHeight="1" x14ac:dyDescent="0.15">
      <c r="A21" s="16" t="s">
        <v>33</v>
      </c>
      <c r="B21" s="17">
        <v>4</v>
      </c>
      <c r="C21" s="40">
        <v>53922</v>
      </c>
      <c r="D21" s="41">
        <v>59731</v>
      </c>
      <c r="E21" s="42">
        <f t="shared" si="0"/>
        <v>113653</v>
      </c>
      <c r="F21" s="40">
        <v>31976</v>
      </c>
      <c r="G21" s="41">
        <v>37252</v>
      </c>
      <c r="H21" s="42">
        <f t="shared" si="1"/>
        <v>69228</v>
      </c>
      <c r="I21" s="53">
        <f t="shared" si="2"/>
        <v>59.300471050777048</v>
      </c>
      <c r="J21" s="54">
        <f t="shared" si="2"/>
        <v>62.366275468349762</v>
      </c>
      <c r="K21" s="55">
        <f t="shared" si="2"/>
        <v>60.911722523822512</v>
      </c>
      <c r="L21" s="18">
        <v>69228</v>
      </c>
      <c r="M21" s="18">
        <v>68699</v>
      </c>
      <c r="N21" s="19">
        <f t="shared" si="3"/>
        <v>529</v>
      </c>
      <c r="O21" s="20"/>
    </row>
    <row r="22" spans="1:15" s="2" customFormat="1" ht="20.100000000000001" customHeight="1" x14ac:dyDescent="0.15">
      <c r="A22" s="16" t="s">
        <v>34</v>
      </c>
      <c r="B22" s="17">
        <v>2</v>
      </c>
      <c r="C22" s="40">
        <v>74413</v>
      </c>
      <c r="D22" s="41">
        <v>82268</v>
      </c>
      <c r="E22" s="42">
        <f>SUM(C22:D22)</f>
        <v>156681</v>
      </c>
      <c r="F22" s="40">
        <v>27425</v>
      </c>
      <c r="G22" s="41">
        <v>31643</v>
      </c>
      <c r="H22" s="42">
        <f>SUM(F22:G22)</f>
        <v>59068</v>
      </c>
      <c r="I22" s="53">
        <f>F22/C22*100</f>
        <v>36.855119401179905</v>
      </c>
      <c r="J22" s="54">
        <f>G22/D22*100</f>
        <v>38.463315019205524</v>
      </c>
      <c r="K22" s="55">
        <f>H22/E22*100</f>
        <v>37.699529617503082</v>
      </c>
      <c r="L22" s="18">
        <v>59067</v>
      </c>
      <c r="M22" s="18">
        <v>57146</v>
      </c>
      <c r="N22" s="19">
        <f>L22-M22</f>
        <v>1921</v>
      </c>
      <c r="O22" s="20"/>
    </row>
    <row r="23" spans="1:15" s="2" customFormat="1" ht="20.100000000000001" customHeight="1" x14ac:dyDescent="0.15">
      <c r="A23" s="16" t="s">
        <v>35</v>
      </c>
      <c r="B23" s="17">
        <v>2</v>
      </c>
      <c r="C23" s="40">
        <v>74133</v>
      </c>
      <c r="D23" s="41">
        <v>82197</v>
      </c>
      <c r="E23" s="42">
        <v>156330</v>
      </c>
      <c r="F23" s="40">
        <v>35819</v>
      </c>
      <c r="G23" s="41">
        <v>39752</v>
      </c>
      <c r="H23" s="42">
        <v>75571</v>
      </c>
      <c r="I23" s="53">
        <v>48.317213656536225</v>
      </c>
      <c r="J23" s="54">
        <v>48.361862355073789</v>
      </c>
      <c r="K23" s="55">
        <v>48.340689566941727</v>
      </c>
      <c r="L23" s="18">
        <v>75567</v>
      </c>
      <c r="M23" s="18">
        <v>74275</v>
      </c>
      <c r="N23" s="19">
        <v>1292</v>
      </c>
      <c r="O23" s="20"/>
    </row>
    <row r="24" spans="1:15" s="2" customFormat="1" ht="20.100000000000001" customHeight="1" x14ac:dyDescent="0.15">
      <c r="A24" s="21" t="s">
        <v>36</v>
      </c>
      <c r="B24" s="22">
        <v>3</v>
      </c>
      <c r="C24" s="43">
        <v>73216</v>
      </c>
      <c r="D24" s="44">
        <v>81343</v>
      </c>
      <c r="E24" s="46">
        <f t="shared" ref="E24:E25" si="4">SUM(C24:D24)</f>
        <v>154559</v>
      </c>
      <c r="F24" s="43">
        <v>38387</v>
      </c>
      <c r="G24" s="44">
        <v>43474</v>
      </c>
      <c r="H24" s="46">
        <f t="shared" ref="H24:H25" si="5">SUM(F24:G24)</f>
        <v>81861</v>
      </c>
      <c r="I24" s="57">
        <f t="shared" ref="I24:K25" si="6">F24/C24*100</f>
        <v>52.429796765734274</v>
      </c>
      <c r="J24" s="58">
        <f t="shared" si="6"/>
        <v>53.445287240450931</v>
      </c>
      <c r="K24" s="56">
        <f t="shared" si="6"/>
        <v>52.964240193065429</v>
      </c>
      <c r="L24" s="23">
        <v>81861</v>
      </c>
      <c r="M24" s="23">
        <v>80960</v>
      </c>
      <c r="N24" s="24">
        <f t="shared" ref="N24:N25" si="7">L24-M24</f>
        <v>901</v>
      </c>
      <c r="O24" s="25"/>
    </row>
    <row r="25" spans="1:15" s="2" customFormat="1" ht="20.100000000000001" customHeight="1" x14ac:dyDescent="0.15">
      <c r="A25" s="11" t="s">
        <v>37</v>
      </c>
      <c r="B25" s="12">
        <v>2</v>
      </c>
      <c r="C25" s="37">
        <v>74489</v>
      </c>
      <c r="D25" s="38">
        <v>82049</v>
      </c>
      <c r="E25" s="39">
        <f t="shared" si="4"/>
        <v>156538</v>
      </c>
      <c r="F25" s="37">
        <v>23405</v>
      </c>
      <c r="G25" s="38">
        <v>25924</v>
      </c>
      <c r="H25" s="39">
        <f t="shared" si="5"/>
        <v>49329</v>
      </c>
      <c r="I25" s="50">
        <f t="shared" si="6"/>
        <v>31.420746687430356</v>
      </c>
      <c r="J25" s="51">
        <f t="shared" si="6"/>
        <v>31.595753756901363</v>
      </c>
      <c r="K25" s="52">
        <f t="shared" si="6"/>
        <v>31.512476203861045</v>
      </c>
      <c r="L25" s="13">
        <v>49327</v>
      </c>
      <c r="M25" s="13">
        <v>48335</v>
      </c>
      <c r="N25" s="14">
        <f t="shared" si="7"/>
        <v>992</v>
      </c>
      <c r="O25" s="15"/>
    </row>
    <row r="26" spans="1:15" s="2" customFormat="1" ht="20.100000000000001" customHeight="1" thickBot="1" x14ac:dyDescent="0.2">
      <c r="A26" s="26" t="s">
        <v>38</v>
      </c>
      <c r="B26" s="27">
        <v>2</v>
      </c>
      <c r="C26" s="47">
        <v>72887</v>
      </c>
      <c r="D26" s="48">
        <v>80204</v>
      </c>
      <c r="E26" s="49">
        <f t="shared" si="0"/>
        <v>153091</v>
      </c>
      <c r="F26" s="47">
        <v>22117</v>
      </c>
      <c r="G26" s="48">
        <v>24831</v>
      </c>
      <c r="H26" s="49">
        <f t="shared" si="1"/>
        <v>46948</v>
      </c>
      <c r="I26" s="59">
        <f t="shared" si="2"/>
        <v>30.344231481608517</v>
      </c>
      <c r="J26" s="60">
        <f t="shared" si="2"/>
        <v>30.95980250361578</v>
      </c>
      <c r="K26" s="61">
        <f t="shared" si="2"/>
        <v>30.666727632584539</v>
      </c>
      <c r="L26" s="28">
        <v>46948</v>
      </c>
      <c r="M26" s="28">
        <v>45949</v>
      </c>
      <c r="N26" s="29">
        <f t="shared" si="3"/>
        <v>999</v>
      </c>
      <c r="O26" s="30"/>
    </row>
    <row r="27" spans="1:15" ht="20.100000000000001" customHeight="1" x14ac:dyDescent="0.15">
      <c r="A27" s="31" t="s">
        <v>39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</sheetData>
  <mergeCells count="6">
    <mergeCell ref="A1:O1"/>
    <mergeCell ref="A3:A4"/>
    <mergeCell ref="C3:E3"/>
    <mergeCell ref="F3:H3"/>
    <mergeCell ref="I3:K3"/>
    <mergeCell ref="O3:O4"/>
  </mergeCells>
  <phoneticPr fontId="3"/>
  <printOptions horizontalCentered="1"/>
  <pageMargins left="0.62992125984251968" right="0.59055118110236227" top="0.82677165354330717" bottom="0.51181102362204722" header="0.51181102362204722" footer="0.51181102362204722"/>
  <pageSetup paperSize="9" firstPageNumber="34" orientation="landscape" blackAndWhite="1" horizontalDpi="12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資料</vt:lpstr>
      <vt:lpstr>資料!Print_Area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鳥取市役所</dc:creator>
  <cp:lastModifiedBy>鳥取市役所</cp:lastModifiedBy>
  <cp:lastPrinted>2022-04-05T00:27:28Z</cp:lastPrinted>
  <dcterms:created xsi:type="dcterms:W3CDTF">2022-04-05T00:26:08Z</dcterms:created>
  <dcterms:modified xsi:type="dcterms:W3CDTF">2022-04-05T00:28:50Z</dcterms:modified>
</cp:coreProperties>
</file>