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l-file-sv\下水道企画課\下水道企画・経営課\総務・庶務係\001調査関係\00通常調査\Ｒ４\R4行財政改革課照会\230112 R3決算　下水道経営比較分析表\"/>
    </mc:Choice>
  </mc:AlternateContent>
  <workbookProtection workbookAlgorithmName="SHA-512" workbookHashValue="P1x9eUT0iklFTOMKdyJw6zmcPqtB63L6jfsAAhMjHwE9QzbBBpWF5zFM/31m/E0tfa+XjqsoysB+RZkRZlmGkg==" workbookSaltValue="/Fvofj89SLxqWT+1h6bF2Q==" workbookSpinCount="100000" lockStructure="1"/>
  <bookViews>
    <workbookView xWindow="0" yWindow="0" windowWidth="15360" windowHeight="7632"/>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<sst xmlns="http://schemas.openxmlformats.org/spreadsheetml/2006/main" count="231" uniqueCount="116">
  <si>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</si>
  <si>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</si>
  <si>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</si>
  <si>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</si>
  <si>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</si>
  <si>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</si>
  <si>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</si>
  <si>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</si>
  <si>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</si>
  <si>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</si>
  <si>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</si>
  <si>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</si>
  <si>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</si>
  <si>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</si>
  <si>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</si>
  <si>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</si>
  <si>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</si>
  <si>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</si>
  <si>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</si>
  <si>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</si>
  <si>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</si>
  <si>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</si>
  <si>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</si>
  <si>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</si>
  <si>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</si>
  <si>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</si>
  <si>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</si>
  <si>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</si>
  <si>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</si>
  <si>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</si>
  <si>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</si>
  <si>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</si>
  <si>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</si>
  <si>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</si>
  <si>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</si>
  <si>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</si>
  <si>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</si>
  <si>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</si>
  <si>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</si>
  <si>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</si>
  <si>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</si>
  <si>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</si>
  <si>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</si>
  <si>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</si>
  <si>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</si>
  <si>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</si>
  <si>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</si>
  <si>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</si>
  <si>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</si>
  <si>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</si>
  <si>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</si>
  <si>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</si>
  <si>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</si>
  <si>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</si>
  <si>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</si>
  <si>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</si>
  <si>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</si>
  <si>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</si>
  <si>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</si>
  <si>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</si>
  <si>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</si>
  <si>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</si>
  <si>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</si>
  <si>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</si>
  <si>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</si>
  <si>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</si>
  <si>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</si>
  <si>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</si>
  <si>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</si>
  <si>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</si>
  <si>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</si>
  <si>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</si>
  <si>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</si>
  <si>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</si>
  <si>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</si>
  <si>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</si>
  <si>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</si>
  <si>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</si>
  <si>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</si>
  <si>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</si>
  <si>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</si>
  <si>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</si>
  <si>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</si>
  <si>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</si>
  <si>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</si>
  <si>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</si>
  <si>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</si>
  <si>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</si>
  <si>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</si>
  <si>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</si>
  <si>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</si>
  <si>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</si>
  <si>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</si>
  <si>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</si>
  <si>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</si>
  <si>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</si>
  <si>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</si>
  <si>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</si>
  <si>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</si>
  <si>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</si>
  <si>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</si>
  <si>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</si>
  <si>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</si>
  <si>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</si>
  <si>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</si>
  <si>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</si>
  <si>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</si>
  <si>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</si>
  <si>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</si>
  <si>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</si>
  <si>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</si>
  <si>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</si>
  <si>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</si>
  <si>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供用開始が昭和61年度と比較的新しく、現在も建設改良事業を進めている。
現時点では、管渠の老朽化の度合いは深刻な状況とはなっていない。
しかし、短期間に集中的かつ大規模に整備を行ってきた経緯があることから、将来、更新時期が一斉に到来することが懸念される。</t>
  </si>
  <si>
    <t>①経常収支は100％を超え、②累積欠損金も発生していないことから、両比率とも良好な値を示している。
③目安となる100％の水準を大きく下回っているものの、使用料収入や一般会計からの繰入等により支払い能力は確保されている。
④既存の企業債の償還に伴い、企業債残高対事業費規模比率は低下傾向にある。なお、「企業債の償還に要する資金の全部又は一部を一般会計において負担する額」について減価償却費相当額の負担区分を整理した。
⑤経費回収率は、使用料収入の減少、維持管理費に係る汚水処理費が増加したことにより微減となった。
⑥汚水処理原価は、人口減少等に伴う有収水量の減少はあるものの横ばいとなった。今後も労務単価等の上昇による維持管理費の増加といった懸念はあり、経営の効率性確保のためコスト縮減や料金改定の見直しを定期的に検討していく必要がある。
⑦施設利用率は、類似団体の平均値と比較すると同水準水準となっている。これは下水道需要に対し供給側の処理場能力が大きいのが要因で、人口減少が進む中では今後も低下が避けられない。このため、下水道経営戦略と最適化整備構想の知見を活用して、施設の統廃合や縮小を進め効率化を図ることが課題として表れている。
⑧水洗化率は、全国及び類似団体の平均値と比較しても安定して高い水準を維持している。</t>
    <rPh sb="220" eb="223">
      <t>シヨウリョウ</t>
    </rPh>
    <rPh sb="223" eb="225">
      <t>シュウニュウ</t>
    </rPh>
    <rPh sb="226" eb="228">
      <t>ゲンショウ</t>
    </rPh>
    <rPh sb="229" eb="231">
      <t>イジ</t>
    </rPh>
    <rPh sb="231" eb="233">
      <t>カンリ</t>
    </rPh>
    <rPh sb="233" eb="234">
      <t>ヒ</t>
    </rPh>
    <rPh sb="235" eb="236">
      <t>カカ</t>
    </rPh>
    <rPh sb="237" eb="239">
      <t>オスイ</t>
    </rPh>
    <rPh sb="239" eb="241">
      <t>ショリ</t>
    </rPh>
    <rPh sb="241" eb="242">
      <t>ヒ</t>
    </rPh>
    <rPh sb="243" eb="245">
      <t>ゾウカ</t>
    </rPh>
    <rPh sb="252" eb="254">
      <t>ビゲン</t>
    </rPh>
    <rPh sb="270" eb="274">
      <t>ジンコウゲンショウ</t>
    </rPh>
    <rPh sb="274" eb="275">
      <t>トウ</t>
    </rPh>
    <rPh sb="276" eb="277">
      <t>トモナ</t>
    </rPh>
    <rPh sb="278" eb="282">
      <t>ユウシュウスイリョウ</t>
    </rPh>
    <rPh sb="283" eb="285">
      <t>ゲンショウ</t>
    </rPh>
    <rPh sb="291" eb="292">
      <t>ヨコ</t>
    </rPh>
    <rPh sb="397" eb="400">
      <t>ドウスイジュン</t>
    </rPh>
    <rPh sb="475" eb="478">
      <t>サイテキカ</t>
    </rPh>
    <rPh sb="478" eb="480">
      <t>セイビ</t>
    </rPh>
    <rPh sb="480" eb="482">
      <t>コウソウ</t>
    </rPh>
    <rPh sb="483" eb="485">
      <t>チケン</t>
    </rPh>
    <rPh sb="486" eb="488">
      <t>カツヨウ</t>
    </rPh>
    <phoneticPr fontId="4"/>
  </si>
  <si>
    <t>経営の健全性・効率性を表す指標は、概ね良好であるが、本事業は、収益に占める使用料の割合が低く、一般会計からの繰入金や公共下水道事業との一体的な運営が前提となっている事業である。
施設の老朽化については、現在のところ深刻な状況とまでは言えないと考えているが、今後更新時期が一斉に到来することで財政状況を圧迫することが懸念されるため、地域の将来像と投資需要を適切に把握し、施設の統廃合やダウンサイジングといった効率的な施設管理に取組む必要がある。
こうした課題に対し、本市では「鳥取市下水道等事業経営戦略」を策定しており、この中に定めた各種目標の達成を通じて、経営の健全化や施設の効率的な管理や機能の維持に取組んでいる。なお、令和３年度は、PDCAサイクルに基づき同経営戦略の中間見直しを行った。</t>
    <rPh sb="121" eb="122">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</si>
</sst>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0" xfId="0" applyFont="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6"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18-45FE-AF0F-DB78BFA906A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0.44</c:v>
                </c:pt>
                <c:pt idx="1">
                  <c:v>0.04</c:v>
                </c:pt>
                <c:pt idx="2">
                  <c:v>0.02</c:v>
                </c:pt>
                <c:pt idx="3">
                  <c:v>0.02</c:v>
                </c:pt>
                <c:pt idx="4">
                  <c:v>0.01</c:v>
                </c:pt>
              </c:numCache>
            </c:numRef>
          </c:val>
          <c:smooth val="0"/>
          <c:extLst>
            <c:ext xmlns:c16="http://schemas.microsoft.com/office/drawing/2014/chart" uri="{C3380CC4-5D6E-409C-BE32-E72D297353CC}">
              <c16:uniqueId val="{00000001-DC18-45FE-AF0F-DB78BFA906A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59.57</c:v>
                </c:pt>
                <c:pt idx="1">
                  <c:v>57.89</c:v>
                </c:pt>
                <c:pt idx="2">
                  <c:v>63.16</c:v>
                </c:pt>
                <c:pt idx="3">
                  <c:v>66.290000000000006</c:v>
                </c:pt>
                <c:pt idx="4">
                  <c:v>53.42</c:v>
                </c:pt>
              </c:numCache>
            </c:numRef>
          </c:val>
          <c:extLst>
            <c:ext xmlns:c16="http://schemas.microsoft.com/office/drawing/2014/chart" uri="{C3380CC4-5D6E-409C-BE32-E72D297353CC}">
              <c16:uniqueId val="{00000000-3322-444A-BED5-7E3A2BE2E46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56.01</c:v>
                </c:pt>
                <c:pt idx="1">
                  <c:v>56.72</c:v>
                </c:pt>
                <c:pt idx="2">
                  <c:v>54.06</c:v>
                </c:pt>
                <c:pt idx="3">
                  <c:v>55.26</c:v>
                </c:pt>
                <c:pt idx="4">
                  <c:v>54.54</c:v>
                </c:pt>
              </c:numCache>
            </c:numRef>
          </c:val>
          <c:smooth val="0"/>
          <c:extLst>
            <c:ext xmlns:c16="http://schemas.microsoft.com/office/drawing/2014/chart" uri="{C3380CC4-5D6E-409C-BE32-E72D297353CC}">
              <c16:uniqueId val="{00000001-3322-444A-BED5-7E3A2BE2E46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94.51</c:v>
                </c:pt>
                <c:pt idx="1">
                  <c:v>94.65</c:v>
                </c:pt>
                <c:pt idx="2">
                  <c:v>95.67</c:v>
                </c:pt>
                <c:pt idx="3">
                  <c:v>96.15</c:v>
                </c:pt>
                <c:pt idx="4">
                  <c:v>96.35</c:v>
                </c:pt>
              </c:numCache>
            </c:numRef>
          </c:val>
          <c:extLst>
            <c:ext xmlns:c16="http://schemas.microsoft.com/office/drawing/2014/chart" uri="{C3380CC4-5D6E-409C-BE32-E72D297353CC}">
              <c16:uniqueId val="{00000000-8EAD-49B0-A7B7-31B8701C538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89.77</c:v>
                </c:pt>
                <c:pt idx="1">
                  <c:v>90.04</c:v>
                </c:pt>
                <c:pt idx="2">
                  <c:v>90.11</c:v>
                </c:pt>
                <c:pt idx="3">
                  <c:v>90.52</c:v>
                </c:pt>
                <c:pt idx="4">
                  <c:v>90.3</c:v>
                </c:pt>
              </c:numCache>
            </c:numRef>
          </c:val>
          <c:smooth val="0"/>
          <c:extLst>
            <c:ext xmlns:c16="http://schemas.microsoft.com/office/drawing/2014/chart" uri="{C3380CC4-5D6E-409C-BE32-E72D297353CC}">
              <c16:uniqueId val="{00000001-8EAD-49B0-A7B7-31B8701C538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123.11</c:v>
                </c:pt>
                <c:pt idx="1">
                  <c:v>107.98</c:v>
                </c:pt>
                <c:pt idx="2">
                  <c:v>110.66</c:v>
                </c:pt>
                <c:pt idx="3">
                  <c:v>112.4</c:v>
                </c:pt>
                <c:pt idx="4">
                  <c:v>112.24</c:v>
                </c:pt>
              </c:numCache>
            </c:numRef>
          </c:val>
          <c:extLst>
            <c:ext xmlns:c16="http://schemas.microsoft.com/office/drawing/2014/chart" uri="{C3380CC4-5D6E-409C-BE32-E72D297353CC}">
              <c16:uniqueId val="{00000000-B2CA-4F6B-97DB-A44E3E8E16A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100.99</c:v>
                </c:pt>
                <c:pt idx="1">
                  <c:v>101.27</c:v>
                </c:pt>
                <c:pt idx="2">
                  <c:v>101.91</c:v>
                </c:pt>
                <c:pt idx="3">
                  <c:v>103.09</c:v>
                </c:pt>
                <c:pt idx="4">
                  <c:v>102.11</c:v>
                </c:pt>
              </c:numCache>
            </c:numRef>
          </c:val>
          <c:smooth val="0"/>
          <c:extLst>
            <c:ext xmlns:c16="http://schemas.microsoft.com/office/drawing/2014/chart" uri="{C3380CC4-5D6E-409C-BE32-E72D297353CC}">
              <c16:uniqueId val="{00000001-B2CA-4F6B-97DB-A44E3E8E16A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21.76</c:v>
                </c:pt>
                <c:pt idx="1">
                  <c:v>24.81</c:v>
                </c:pt>
                <c:pt idx="2">
                  <c:v>27.59</c:v>
                </c:pt>
                <c:pt idx="3">
                  <c:v>30.15</c:v>
                </c:pt>
                <c:pt idx="4">
                  <c:v>32.520000000000003</c:v>
                </c:pt>
              </c:numCache>
            </c:numRef>
          </c:val>
          <c:extLst>
            <c:ext xmlns:c16="http://schemas.microsoft.com/office/drawing/2014/chart" uri="{C3380CC4-5D6E-409C-BE32-E72D297353CC}">
              <c16:uniqueId val="{00000000-92C2-47FC-A1FE-7A9E448204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22.69</c:v>
                </c:pt>
                <c:pt idx="1">
                  <c:v>24.32</c:v>
                </c:pt>
                <c:pt idx="2">
                  <c:v>28.19</c:v>
                </c:pt>
                <c:pt idx="3">
                  <c:v>24.8</c:v>
                </c:pt>
                <c:pt idx="4">
                  <c:v>28.12</c:v>
                </c:pt>
              </c:numCache>
            </c:numRef>
          </c:val>
          <c:smooth val="0"/>
          <c:extLst>
            <c:ext xmlns:c16="http://schemas.microsoft.com/office/drawing/2014/chart" uri="{C3380CC4-5D6E-409C-BE32-E72D297353CC}">
              <c16:uniqueId val="{00000001-92C2-47FC-A1FE-7A9E448204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7E6-4E13-BFD6-D270EB32A6F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7E6-4E13-BFD6-D270EB32A6F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D99-45EB-9F8E-04F4ED2BB98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149.02000000000001</c:v>
                </c:pt>
                <c:pt idx="1">
                  <c:v>137.09</c:v>
                </c:pt>
                <c:pt idx="2">
                  <c:v>127.98</c:v>
                </c:pt>
                <c:pt idx="3">
                  <c:v>101.24</c:v>
                </c:pt>
                <c:pt idx="4">
                  <c:v>124.9</c:v>
                </c:pt>
              </c:numCache>
            </c:numRef>
          </c:val>
          <c:smooth val="0"/>
          <c:extLst>
            <c:ext xmlns:c16="http://schemas.microsoft.com/office/drawing/2014/chart" uri="{C3380CC4-5D6E-409C-BE32-E72D297353CC}">
              <c16:uniqueId val="{00000001-4D99-45EB-9F8E-04F4ED2BB98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15.51</c:v>
                </c:pt>
                <c:pt idx="1">
                  <c:v>17.46</c:v>
                </c:pt>
                <c:pt idx="2">
                  <c:v>17.43</c:v>
                </c:pt>
                <c:pt idx="3">
                  <c:v>14.52</c:v>
                </c:pt>
                <c:pt idx="4">
                  <c:v>16.059999999999999</c:v>
                </c:pt>
              </c:numCache>
            </c:numRef>
          </c:val>
          <c:extLst>
            <c:ext xmlns:c16="http://schemas.microsoft.com/office/drawing/2014/chart" uri="{C3380CC4-5D6E-409C-BE32-E72D297353CC}">
              <c16:uniqueId val="{00000000-3D76-4DA0-84FB-AFCD2B39524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38.119999999999997</c:v>
                </c:pt>
                <c:pt idx="1">
                  <c:v>43.5</c:v>
                </c:pt>
                <c:pt idx="2">
                  <c:v>44.14</c:v>
                </c:pt>
                <c:pt idx="3">
                  <c:v>37.24</c:v>
                </c:pt>
                <c:pt idx="4">
                  <c:v>33.58</c:v>
                </c:pt>
              </c:numCache>
            </c:numRef>
          </c:val>
          <c:smooth val="0"/>
          <c:extLst>
            <c:ext xmlns:c16="http://schemas.microsoft.com/office/drawing/2014/chart" uri="{C3380CC4-5D6E-409C-BE32-E72D297353CC}">
              <c16:uniqueId val="{00000001-3D76-4DA0-84FB-AFCD2B39524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3078.23</c:v>
                </c:pt>
                <c:pt idx="1">
                  <c:v>2967.18</c:v>
                </c:pt>
                <c:pt idx="2">
                  <c:v>2866.29</c:v>
                </c:pt>
                <c:pt idx="3">
                  <c:v>2719.49</c:v>
                </c:pt>
                <c:pt idx="4">
                  <c:v>634.86</c:v>
                </c:pt>
              </c:numCache>
            </c:numRef>
          </c:val>
          <c:extLst>
            <c:ext xmlns:c16="http://schemas.microsoft.com/office/drawing/2014/chart" uri="{C3380CC4-5D6E-409C-BE32-E72D297353CC}">
              <c16:uniqueId val="{00000000-ECFB-45CF-B52C-E196F3326CD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684.74</c:v>
                </c:pt>
                <c:pt idx="1">
                  <c:v>654.91999999999996</c:v>
                </c:pt>
                <c:pt idx="2">
                  <c:v>654.71</c:v>
                </c:pt>
                <c:pt idx="3">
                  <c:v>783.8</c:v>
                </c:pt>
                <c:pt idx="4">
                  <c:v>778.81</c:v>
                </c:pt>
              </c:numCache>
            </c:numRef>
          </c:val>
          <c:smooth val="0"/>
          <c:extLst>
            <c:ext xmlns:c16="http://schemas.microsoft.com/office/drawing/2014/chart" uri="{C3380CC4-5D6E-409C-BE32-E72D297353CC}">
              <c16:uniqueId val="{00000001-ECFB-45CF-B52C-E196F3326CD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109.8</c:v>
                </c:pt>
                <c:pt idx="1">
                  <c:v>91.13</c:v>
                </c:pt>
                <c:pt idx="2">
                  <c:v>83.42</c:v>
                </c:pt>
                <c:pt idx="3">
                  <c:v>78.260000000000005</c:v>
                </c:pt>
                <c:pt idx="4">
                  <c:v>78.2</c:v>
                </c:pt>
              </c:numCache>
            </c:numRef>
          </c:val>
          <c:extLst>
            <c:ext xmlns:c16="http://schemas.microsoft.com/office/drawing/2014/chart" uri="{C3380CC4-5D6E-409C-BE32-E72D297353CC}">
              <c16:uniqueId val="{00000000-CC3B-4381-B7A9-2CD8A876F5A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65.33</c:v>
                </c:pt>
                <c:pt idx="1">
                  <c:v>65.39</c:v>
                </c:pt>
                <c:pt idx="2">
                  <c:v>65.37</c:v>
                </c:pt>
                <c:pt idx="3">
                  <c:v>68.11</c:v>
                </c:pt>
                <c:pt idx="4">
                  <c:v>67.23</c:v>
                </c:pt>
              </c:numCache>
            </c:numRef>
          </c:val>
          <c:smooth val="0"/>
          <c:extLst>
            <c:ext xmlns:c16="http://schemas.microsoft.com/office/drawing/2014/chart" uri="{C3380CC4-5D6E-409C-BE32-E72D297353CC}">
              <c16:uniqueId val="{00000001-CC3B-4381-B7A9-2CD8A876F5A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143.68</c:v>
                </c:pt>
                <c:pt idx="1">
                  <c:v>172.99</c:v>
                </c:pt>
                <c:pt idx="2">
                  <c:v>188.94</c:v>
                </c:pt>
                <c:pt idx="3">
                  <c:v>200.49</c:v>
                </c:pt>
                <c:pt idx="4">
                  <c:v>199.87</c:v>
                </c:pt>
              </c:numCache>
            </c:numRef>
          </c:val>
          <c:extLst>
            <c:ext xmlns:c16="http://schemas.microsoft.com/office/drawing/2014/chart" uri="{C3380CC4-5D6E-409C-BE32-E72D297353CC}">
              <c16:uniqueId val="{00000000-398E-430B-AF10-E2769472E22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227.43</c:v>
                </c:pt>
                <c:pt idx="1">
                  <c:v>230.88</c:v>
                </c:pt>
                <c:pt idx="2">
                  <c:v>228.99</c:v>
                </c:pt>
                <c:pt idx="3">
                  <c:v>222.41</c:v>
                </c:pt>
                <c:pt idx="4">
                  <c:v>228.21</c:v>
                </c:pt>
              </c:numCache>
            </c:numRef>
          </c:val>
          <c:smooth val="0"/>
          <c:extLst>
            <c:ext xmlns:c16="http://schemas.microsoft.com/office/drawing/2014/chart" uri="{C3380CC4-5D6E-409C-BE32-E72D297353CC}">
              <c16:uniqueId val="{00000001-398E-430B-AF10-E2769472E22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43" zoomScale="85" zoomScaleNormal="85" workbookViewId="0">
      <selection activeCell="CA66" sqref="CA66"/>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鳥取県　鳥取市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3"/>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41" t="str">
        <f>データ!I6</f>
        <v>法適用</v>
      </c>
      <c r="C8" s="41"/>
      <c r="D8" s="41"/>
      <c r="E8" s="41"/>
      <c r="F8" s="41"/>
      <c r="G8" s="41"/>
      <c r="H8" s="41"/>
      <c r="I8" s="41" t="str">
        <f>データ!J6</f>
        <v>下水道事業</v>
      </c>
      <c r="J8" s="41"/>
      <c r="K8" s="41"/>
      <c r="L8" s="41"/>
      <c r="M8" s="41"/>
      <c r="N8" s="41"/>
      <c r="O8" s="41"/>
      <c r="P8" s="41" t="str">
        <f>データ!K6</f>
        <v>農業集落排水</v>
      </c>
      <c r="Q8" s="41"/>
      <c r="R8" s="41"/>
      <c r="S8" s="41"/>
      <c r="T8" s="41"/>
      <c r="U8" s="41"/>
      <c r="V8" s="41"/>
      <c r="W8" s="41" t="str">
        <f>データ!L6</f>
        <v>F1</v>
      </c>
      <c r="X8" s="41"/>
      <c r="Y8" s="41"/>
      <c r="Z8" s="41"/>
      <c r="AA8" s="41"/>
      <c r="AB8" s="41"/>
      <c r="AC8" s="41"/>
      <c r="AD8" s="42" t="str">
        <f>データ!$M$6</f>
        <v>非設置</v>
      </c>
      <c r="AE8" s="42"/>
      <c r="AF8" s="42"/>
      <c r="AG8" s="42"/>
      <c r="AH8" s="42"/>
      <c r="AI8" s="42"/>
      <c r="AJ8" s="42"/>
      <c r="AK8" s="3"/>
      <c r="AL8" s="43">
        <f>データ!S6</f>
        <v>184557</v>
      </c>
      <c r="AM8" s="43"/>
      <c r="AN8" s="43"/>
      <c r="AO8" s="43"/>
      <c r="AP8" s="43"/>
      <c r="AQ8" s="43"/>
      <c r="AR8" s="43"/>
      <c r="AS8" s="43"/>
      <c r="AT8" s="36">
        <f>データ!T6</f>
        <v>765.31</v>
      </c>
      <c r="AU8" s="36"/>
      <c r="AV8" s="36"/>
      <c r="AW8" s="36"/>
      <c r="AX8" s="36"/>
      <c r="AY8" s="36"/>
      <c r="AZ8" s="36"/>
      <c r="BA8" s="36"/>
      <c r="BB8" s="36">
        <f>データ!U6</f>
        <v>241.15</v>
      </c>
      <c r="BC8" s="36"/>
      <c r="BD8" s="36"/>
      <c r="BE8" s="36"/>
      <c r="BF8" s="36"/>
      <c r="BG8" s="36"/>
      <c r="BH8" s="36"/>
      <c r="BI8" s="36"/>
      <c r="BJ8" s="3"/>
      <c r="BK8" s="3"/>
      <c r="BL8" s="37" t="s">
        <v>10</v>
      </c>
      <c r="BM8" s="38"/>
      <c r="BN8" s="39" t="s">
        <v>11</v>
      </c>
      <c r="BO8" s="39"/>
      <c r="BP8" s="39"/>
      <c r="BQ8" s="39"/>
      <c r="BR8" s="39"/>
      <c r="BS8" s="39"/>
      <c r="BT8" s="39"/>
      <c r="BU8" s="39"/>
      <c r="BV8" s="39"/>
      <c r="BW8" s="39"/>
      <c r="BX8" s="39"/>
      <c r="BY8" s="40"/>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32" t="s">
        <v>16</v>
      </c>
      <c r="AE9" s="32"/>
      <c r="AF9" s="32"/>
      <c r="AG9" s="32"/>
      <c r="AH9" s="32"/>
      <c r="AI9" s="32"/>
      <c r="AJ9" s="32"/>
      <c r="AK9" s="3"/>
      <c r="AL9" s="32" t="s">
        <v>17</v>
      </c>
      <c r="AM9" s="32"/>
      <c r="AN9" s="32"/>
      <c r="AO9" s="32"/>
      <c r="AP9" s="32"/>
      <c r="AQ9" s="32"/>
      <c r="AR9" s="32"/>
      <c r="AS9" s="32"/>
      <c r="AT9" s="32" t="s">
        <v>18</v>
      </c>
      <c r="AU9" s="32"/>
      <c r="AV9" s="32"/>
      <c r="AW9" s="32"/>
      <c r="AX9" s="32"/>
      <c r="AY9" s="32"/>
      <c r="AZ9" s="32"/>
      <c r="BA9" s="32"/>
      <c r="BB9" s="32" t="s">
        <v>19</v>
      </c>
      <c r="BC9" s="32"/>
      <c r="BD9" s="32"/>
      <c r="BE9" s="32"/>
      <c r="BF9" s="32"/>
      <c r="BG9" s="32"/>
      <c r="BH9" s="32"/>
      <c r="BI9" s="32"/>
      <c r="BJ9" s="3"/>
      <c r="BK9" s="3"/>
      <c r="BL9" s="44" t="s">
        <v>20</v>
      </c>
      <c r="BM9" s="45"/>
      <c r="BN9" s="52" t="s">
        <v>21</v>
      </c>
      <c r="BO9" s="52"/>
      <c r="BP9" s="52"/>
      <c r="BQ9" s="52"/>
      <c r="BR9" s="52"/>
      <c r="BS9" s="52"/>
      <c r="BT9" s="52"/>
      <c r="BU9" s="52"/>
      <c r="BV9" s="52"/>
      <c r="BW9" s="52"/>
      <c r="BX9" s="52"/>
      <c r="BY9" s="53"/>
    </row>
    <row r="10" spans="1:78" ht="18.75" customHeight="1" x14ac:dyDescent="0.2">
      <c r="A10" s="2"/>
      <c r="B10" s="36" t="str">
        <f>データ!N6</f>
        <v>-</v>
      </c>
      <c r="C10" s="36"/>
      <c r="D10" s="36"/>
      <c r="E10" s="36"/>
      <c r="F10" s="36"/>
      <c r="G10" s="36"/>
      <c r="H10" s="36"/>
      <c r="I10" s="36">
        <f>データ!O6</f>
        <v>58.04</v>
      </c>
      <c r="J10" s="36"/>
      <c r="K10" s="36"/>
      <c r="L10" s="36"/>
      <c r="M10" s="36"/>
      <c r="N10" s="36"/>
      <c r="O10" s="36"/>
      <c r="P10" s="36">
        <f>データ!P6</f>
        <v>14.88</v>
      </c>
      <c r="Q10" s="36"/>
      <c r="R10" s="36"/>
      <c r="S10" s="36"/>
      <c r="T10" s="36"/>
      <c r="U10" s="36"/>
      <c r="V10" s="36"/>
      <c r="W10" s="36">
        <f>データ!Q6</f>
        <v>87.89</v>
      </c>
      <c r="X10" s="36"/>
      <c r="Y10" s="36"/>
      <c r="Z10" s="36"/>
      <c r="AA10" s="36"/>
      <c r="AB10" s="36"/>
      <c r="AC10" s="36"/>
      <c r="AD10" s="43">
        <f>データ!R6</f>
        <v>2767</v>
      </c>
      <c r="AE10" s="43"/>
      <c r="AF10" s="43"/>
      <c r="AG10" s="43"/>
      <c r="AH10" s="43"/>
      <c r="AI10" s="43"/>
      <c r="AJ10" s="43"/>
      <c r="AK10" s="2"/>
      <c r="AL10" s="43">
        <f>データ!V6</f>
        <v>27323</v>
      </c>
      <c r="AM10" s="43"/>
      <c r="AN10" s="43"/>
      <c r="AO10" s="43"/>
      <c r="AP10" s="43"/>
      <c r="AQ10" s="43"/>
      <c r="AR10" s="43"/>
      <c r="AS10" s="43"/>
      <c r="AT10" s="36">
        <f>データ!W6</f>
        <v>41.8</v>
      </c>
      <c r="AU10" s="36"/>
      <c r="AV10" s="36"/>
      <c r="AW10" s="36"/>
      <c r="AX10" s="36"/>
      <c r="AY10" s="36"/>
      <c r="AZ10" s="36"/>
      <c r="BA10" s="36"/>
      <c r="BB10" s="36">
        <f>データ!X6</f>
        <v>653.66</v>
      </c>
      <c r="BC10" s="36"/>
      <c r="BD10" s="36"/>
      <c r="BE10" s="36"/>
      <c r="BF10" s="36"/>
      <c r="BG10" s="36"/>
      <c r="BH10" s="36"/>
      <c r="BI10" s="36"/>
      <c r="BJ10" s="2"/>
      <c r="BK10" s="2"/>
      <c r="BL10" s="69" t="s">
        <v>22</v>
      </c>
      <c r="BM10" s="70"/>
      <c r="BN10" s="71" t="s">
        <v>23</v>
      </c>
      <c r="BO10" s="71"/>
      <c r="BP10" s="71"/>
      <c r="BQ10" s="71"/>
      <c r="BR10" s="71"/>
      <c r="BS10" s="71"/>
      <c r="BT10" s="71"/>
      <c r="BU10" s="71"/>
      <c r="BV10" s="71"/>
      <c r="BW10" s="71"/>
      <c r="BX10" s="71"/>
      <c r="BY10" s="72"/>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9"/>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6" t="s">
        <v>26</v>
      </c>
      <c r="BM14" s="47"/>
      <c r="BN14" s="47"/>
      <c r="BO14" s="47"/>
      <c r="BP14" s="47"/>
      <c r="BQ14" s="47"/>
      <c r="BR14" s="47"/>
      <c r="BS14" s="47"/>
      <c r="BT14" s="47"/>
      <c r="BU14" s="47"/>
      <c r="BV14" s="47"/>
      <c r="BW14" s="47"/>
      <c r="BX14" s="47"/>
      <c r="BY14" s="47"/>
      <c r="BZ14" s="48"/>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49"/>
      <c r="BM15" s="50"/>
      <c r="BN15" s="50"/>
      <c r="BO15" s="50"/>
      <c r="BP15" s="50"/>
      <c r="BQ15" s="50"/>
      <c r="BR15" s="50"/>
      <c r="BS15" s="50"/>
      <c r="BT15" s="50"/>
      <c r="BU15" s="50"/>
      <c r="BV15" s="50"/>
      <c r="BW15" s="50"/>
      <c r="BX15" s="50"/>
      <c r="BY15" s="50"/>
      <c r="BZ15" s="51"/>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2" t="s">
        <v>114</v>
      </c>
      <c r="BM16" s="63"/>
      <c r="BN16" s="63"/>
      <c r="BO16" s="63"/>
      <c r="BP16" s="63"/>
      <c r="BQ16" s="63"/>
      <c r="BR16" s="63"/>
      <c r="BS16" s="63"/>
      <c r="BT16" s="63"/>
      <c r="BU16" s="63"/>
      <c r="BV16" s="63"/>
      <c r="BW16" s="63"/>
      <c r="BX16" s="63"/>
      <c r="BY16" s="63"/>
      <c r="BZ16" s="64"/>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3"/>
      <c r="BN17" s="63"/>
      <c r="BO17" s="63"/>
      <c r="BP17" s="63"/>
      <c r="BQ17" s="63"/>
      <c r="BR17" s="63"/>
      <c r="BS17" s="63"/>
      <c r="BT17" s="63"/>
      <c r="BU17" s="63"/>
      <c r="BV17" s="63"/>
      <c r="BW17" s="63"/>
      <c r="BX17" s="63"/>
      <c r="BY17" s="63"/>
      <c r="BZ17" s="64"/>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3"/>
      <c r="BN18" s="63"/>
      <c r="BO18" s="63"/>
      <c r="BP18" s="63"/>
      <c r="BQ18" s="63"/>
      <c r="BR18" s="63"/>
      <c r="BS18" s="63"/>
      <c r="BT18" s="63"/>
      <c r="BU18" s="63"/>
      <c r="BV18" s="63"/>
      <c r="BW18" s="63"/>
      <c r="BX18" s="63"/>
      <c r="BY18" s="63"/>
      <c r="BZ18" s="64"/>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3"/>
      <c r="BN19" s="63"/>
      <c r="BO19" s="63"/>
      <c r="BP19" s="63"/>
      <c r="BQ19" s="63"/>
      <c r="BR19" s="63"/>
      <c r="BS19" s="63"/>
      <c r="BT19" s="63"/>
      <c r="BU19" s="63"/>
      <c r="BV19" s="63"/>
      <c r="BW19" s="63"/>
      <c r="BX19" s="63"/>
      <c r="BY19" s="63"/>
      <c r="BZ19" s="64"/>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3"/>
      <c r="BN20" s="63"/>
      <c r="BO20" s="63"/>
      <c r="BP20" s="63"/>
      <c r="BQ20" s="63"/>
      <c r="BR20" s="63"/>
      <c r="BS20" s="63"/>
      <c r="BT20" s="63"/>
      <c r="BU20" s="63"/>
      <c r="BV20" s="63"/>
      <c r="BW20" s="63"/>
      <c r="BX20" s="63"/>
      <c r="BY20" s="63"/>
      <c r="BZ20" s="64"/>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3"/>
      <c r="BN21" s="63"/>
      <c r="BO21" s="63"/>
      <c r="BP21" s="63"/>
      <c r="BQ21" s="63"/>
      <c r="BR21" s="63"/>
      <c r="BS21" s="63"/>
      <c r="BT21" s="63"/>
      <c r="BU21" s="63"/>
      <c r="BV21" s="63"/>
      <c r="BW21" s="63"/>
      <c r="BX21" s="63"/>
      <c r="BY21" s="63"/>
      <c r="BZ21" s="64"/>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3"/>
      <c r="BN22" s="63"/>
      <c r="BO22" s="63"/>
      <c r="BP22" s="63"/>
      <c r="BQ22" s="63"/>
      <c r="BR22" s="63"/>
      <c r="BS22" s="63"/>
      <c r="BT22" s="63"/>
      <c r="BU22" s="63"/>
      <c r="BV22" s="63"/>
      <c r="BW22" s="63"/>
      <c r="BX22" s="63"/>
      <c r="BY22" s="63"/>
      <c r="BZ22" s="64"/>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3"/>
      <c r="BN23" s="63"/>
      <c r="BO23" s="63"/>
      <c r="BP23" s="63"/>
      <c r="BQ23" s="63"/>
      <c r="BR23" s="63"/>
      <c r="BS23" s="63"/>
      <c r="BT23" s="63"/>
      <c r="BU23" s="63"/>
      <c r="BV23" s="63"/>
      <c r="BW23" s="63"/>
      <c r="BX23" s="63"/>
      <c r="BY23" s="63"/>
      <c r="BZ23" s="64"/>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3"/>
      <c r="BN24" s="63"/>
      <c r="BO24" s="63"/>
      <c r="BP24" s="63"/>
      <c r="BQ24" s="63"/>
      <c r="BR24" s="63"/>
      <c r="BS24" s="63"/>
      <c r="BT24" s="63"/>
      <c r="BU24" s="63"/>
      <c r="BV24" s="63"/>
      <c r="BW24" s="63"/>
      <c r="BX24" s="63"/>
      <c r="BY24" s="63"/>
      <c r="BZ24" s="64"/>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3"/>
      <c r="BN25" s="63"/>
      <c r="BO25" s="63"/>
      <c r="BP25" s="63"/>
      <c r="BQ25" s="63"/>
      <c r="BR25" s="63"/>
      <c r="BS25" s="63"/>
      <c r="BT25" s="63"/>
      <c r="BU25" s="63"/>
      <c r="BV25" s="63"/>
      <c r="BW25" s="63"/>
      <c r="BX25" s="63"/>
      <c r="BY25" s="63"/>
      <c r="BZ25" s="64"/>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3"/>
      <c r="BN26" s="63"/>
      <c r="BO26" s="63"/>
      <c r="BP26" s="63"/>
      <c r="BQ26" s="63"/>
      <c r="BR26" s="63"/>
      <c r="BS26" s="63"/>
      <c r="BT26" s="63"/>
      <c r="BU26" s="63"/>
      <c r="BV26" s="63"/>
      <c r="BW26" s="63"/>
      <c r="BX26" s="63"/>
      <c r="BY26" s="63"/>
      <c r="BZ26" s="64"/>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3"/>
      <c r="BN27" s="63"/>
      <c r="BO27" s="63"/>
      <c r="BP27" s="63"/>
      <c r="BQ27" s="63"/>
      <c r="BR27" s="63"/>
      <c r="BS27" s="63"/>
      <c r="BT27" s="63"/>
      <c r="BU27" s="63"/>
      <c r="BV27" s="63"/>
      <c r="BW27" s="63"/>
      <c r="BX27" s="63"/>
      <c r="BY27" s="63"/>
      <c r="BZ27" s="64"/>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3"/>
      <c r="BN28" s="63"/>
      <c r="BO28" s="63"/>
      <c r="BP28" s="63"/>
      <c r="BQ28" s="63"/>
      <c r="BR28" s="63"/>
      <c r="BS28" s="63"/>
      <c r="BT28" s="63"/>
      <c r="BU28" s="63"/>
      <c r="BV28" s="63"/>
      <c r="BW28" s="63"/>
      <c r="BX28" s="63"/>
      <c r="BY28" s="63"/>
      <c r="BZ28" s="64"/>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3"/>
      <c r="BN29" s="63"/>
      <c r="BO29" s="63"/>
      <c r="BP29" s="63"/>
      <c r="BQ29" s="63"/>
      <c r="BR29" s="63"/>
      <c r="BS29" s="63"/>
      <c r="BT29" s="63"/>
      <c r="BU29" s="63"/>
      <c r="BV29" s="63"/>
      <c r="BW29" s="63"/>
      <c r="BX29" s="63"/>
      <c r="BY29" s="63"/>
      <c r="BZ29" s="64"/>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3"/>
      <c r="BN30" s="63"/>
      <c r="BO30" s="63"/>
      <c r="BP30" s="63"/>
      <c r="BQ30" s="63"/>
      <c r="BR30" s="63"/>
      <c r="BS30" s="63"/>
      <c r="BT30" s="63"/>
      <c r="BU30" s="63"/>
      <c r="BV30" s="63"/>
      <c r="BW30" s="63"/>
      <c r="BX30" s="63"/>
      <c r="BY30" s="63"/>
      <c r="BZ30" s="64"/>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3"/>
      <c r="BN31" s="63"/>
      <c r="BO31" s="63"/>
      <c r="BP31" s="63"/>
      <c r="BQ31" s="63"/>
      <c r="BR31" s="63"/>
      <c r="BS31" s="63"/>
      <c r="BT31" s="63"/>
      <c r="BU31" s="63"/>
      <c r="BV31" s="63"/>
      <c r="BW31" s="63"/>
      <c r="BX31" s="63"/>
      <c r="BY31" s="63"/>
      <c r="BZ31" s="64"/>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3"/>
      <c r="BN32" s="63"/>
      <c r="BO32" s="63"/>
      <c r="BP32" s="63"/>
      <c r="BQ32" s="63"/>
      <c r="BR32" s="63"/>
      <c r="BS32" s="63"/>
      <c r="BT32" s="63"/>
      <c r="BU32" s="63"/>
      <c r="BV32" s="63"/>
      <c r="BW32" s="63"/>
      <c r="BX32" s="63"/>
      <c r="BY32" s="63"/>
      <c r="BZ32" s="64"/>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3"/>
      <c r="BN33" s="63"/>
      <c r="BO33" s="63"/>
      <c r="BP33" s="63"/>
      <c r="BQ33" s="63"/>
      <c r="BR33" s="63"/>
      <c r="BS33" s="63"/>
      <c r="BT33" s="63"/>
      <c r="BU33" s="63"/>
      <c r="BV33" s="63"/>
      <c r="BW33" s="63"/>
      <c r="BX33" s="63"/>
      <c r="BY33" s="63"/>
      <c r="BZ33" s="64"/>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3"/>
      <c r="BN34" s="63"/>
      <c r="BO34" s="63"/>
      <c r="BP34" s="63"/>
      <c r="BQ34" s="63"/>
      <c r="BR34" s="63"/>
      <c r="BS34" s="63"/>
      <c r="BT34" s="63"/>
      <c r="BU34" s="63"/>
      <c r="BV34" s="63"/>
      <c r="BW34" s="63"/>
      <c r="BX34" s="63"/>
      <c r="BY34" s="63"/>
      <c r="BZ34" s="64"/>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3"/>
      <c r="BN35" s="63"/>
      <c r="BO35" s="63"/>
      <c r="BP35" s="63"/>
      <c r="BQ35" s="63"/>
      <c r="BR35" s="63"/>
      <c r="BS35" s="63"/>
      <c r="BT35" s="63"/>
      <c r="BU35" s="63"/>
      <c r="BV35" s="63"/>
      <c r="BW35" s="63"/>
      <c r="BX35" s="63"/>
      <c r="BY35" s="63"/>
      <c r="BZ35" s="64"/>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3"/>
      <c r="BN36" s="63"/>
      <c r="BO36" s="63"/>
      <c r="BP36" s="63"/>
      <c r="BQ36" s="63"/>
      <c r="BR36" s="63"/>
      <c r="BS36" s="63"/>
      <c r="BT36" s="63"/>
      <c r="BU36" s="63"/>
      <c r="BV36" s="63"/>
      <c r="BW36" s="63"/>
      <c r="BX36" s="63"/>
      <c r="BY36" s="63"/>
      <c r="BZ36" s="64"/>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3"/>
      <c r="BN37" s="63"/>
      <c r="BO37" s="63"/>
      <c r="BP37" s="63"/>
      <c r="BQ37" s="63"/>
      <c r="BR37" s="63"/>
      <c r="BS37" s="63"/>
      <c r="BT37" s="63"/>
      <c r="BU37" s="63"/>
      <c r="BV37" s="63"/>
      <c r="BW37" s="63"/>
      <c r="BX37" s="63"/>
      <c r="BY37" s="63"/>
      <c r="BZ37" s="64"/>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3"/>
      <c r="BN38" s="63"/>
      <c r="BO38" s="63"/>
      <c r="BP38" s="63"/>
      <c r="BQ38" s="63"/>
      <c r="BR38" s="63"/>
      <c r="BS38" s="63"/>
      <c r="BT38" s="63"/>
      <c r="BU38" s="63"/>
      <c r="BV38" s="63"/>
      <c r="BW38" s="63"/>
      <c r="BX38" s="63"/>
      <c r="BY38" s="63"/>
      <c r="BZ38" s="64"/>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3"/>
      <c r="BN39" s="63"/>
      <c r="BO39" s="63"/>
      <c r="BP39" s="63"/>
      <c r="BQ39" s="63"/>
      <c r="BR39" s="63"/>
      <c r="BS39" s="63"/>
      <c r="BT39" s="63"/>
      <c r="BU39" s="63"/>
      <c r="BV39" s="63"/>
      <c r="BW39" s="63"/>
      <c r="BX39" s="63"/>
      <c r="BY39" s="63"/>
      <c r="BZ39" s="64"/>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3"/>
      <c r="BN40" s="63"/>
      <c r="BO40" s="63"/>
      <c r="BP40" s="63"/>
      <c r="BQ40" s="63"/>
      <c r="BR40" s="63"/>
      <c r="BS40" s="63"/>
      <c r="BT40" s="63"/>
      <c r="BU40" s="63"/>
      <c r="BV40" s="63"/>
      <c r="BW40" s="63"/>
      <c r="BX40" s="63"/>
      <c r="BY40" s="63"/>
      <c r="BZ40" s="64"/>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3"/>
      <c r="BN41" s="63"/>
      <c r="BO41" s="63"/>
      <c r="BP41" s="63"/>
      <c r="BQ41" s="63"/>
      <c r="BR41" s="63"/>
      <c r="BS41" s="63"/>
      <c r="BT41" s="63"/>
      <c r="BU41" s="63"/>
      <c r="BV41" s="63"/>
      <c r="BW41" s="63"/>
      <c r="BX41" s="63"/>
      <c r="BY41" s="63"/>
      <c r="BZ41" s="64"/>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3"/>
      <c r="BN42" s="63"/>
      <c r="BO42" s="63"/>
      <c r="BP42" s="63"/>
      <c r="BQ42" s="63"/>
      <c r="BR42" s="63"/>
      <c r="BS42" s="63"/>
      <c r="BT42" s="63"/>
      <c r="BU42" s="63"/>
      <c r="BV42" s="63"/>
      <c r="BW42" s="63"/>
      <c r="BX42" s="63"/>
      <c r="BY42" s="63"/>
      <c r="BZ42" s="64"/>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3"/>
      <c r="BN43" s="63"/>
      <c r="BO43" s="63"/>
      <c r="BP43" s="63"/>
      <c r="BQ43" s="63"/>
      <c r="BR43" s="63"/>
      <c r="BS43" s="63"/>
      <c r="BT43" s="63"/>
      <c r="BU43" s="63"/>
      <c r="BV43" s="63"/>
      <c r="BW43" s="63"/>
      <c r="BX43" s="63"/>
      <c r="BY43" s="63"/>
      <c r="BZ43" s="64"/>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6"/>
      <c r="BM44" s="67"/>
      <c r="BN44" s="67"/>
      <c r="BO44" s="67"/>
      <c r="BP44" s="67"/>
      <c r="BQ44" s="67"/>
      <c r="BR44" s="67"/>
      <c r="BS44" s="67"/>
      <c r="BT44" s="67"/>
      <c r="BU44" s="67"/>
      <c r="BV44" s="67"/>
      <c r="BW44" s="67"/>
      <c r="BX44" s="67"/>
      <c r="BY44" s="67"/>
      <c r="BZ44" s="68"/>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6" t="s">
        <v>27</v>
      </c>
      <c r="BM45" s="47"/>
      <c r="BN45" s="47"/>
      <c r="BO45" s="47"/>
      <c r="BP45" s="47"/>
      <c r="BQ45" s="47"/>
      <c r="BR45" s="47"/>
      <c r="BS45" s="47"/>
      <c r="BT45" s="47"/>
      <c r="BU45" s="47"/>
      <c r="BV45" s="47"/>
      <c r="BW45" s="47"/>
      <c r="BX45" s="47"/>
      <c r="BY45" s="47"/>
      <c r="BZ45" s="48"/>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9"/>
      <c r="BM46" s="50"/>
      <c r="BN46" s="50"/>
      <c r="BO46" s="50"/>
      <c r="BP46" s="50"/>
      <c r="BQ46" s="50"/>
      <c r="BR46" s="50"/>
      <c r="BS46" s="50"/>
      <c r="BT46" s="50"/>
      <c r="BU46" s="50"/>
      <c r="BV46" s="50"/>
      <c r="BW46" s="50"/>
      <c r="BX46" s="50"/>
      <c r="BY46" s="50"/>
      <c r="BZ46" s="51"/>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2" t="s">
        <v>113</v>
      </c>
      <c r="BM47" s="73"/>
      <c r="BN47" s="73"/>
      <c r="BO47" s="73"/>
      <c r="BP47" s="73"/>
      <c r="BQ47" s="73"/>
      <c r="BR47" s="73"/>
      <c r="BS47" s="73"/>
      <c r="BT47" s="73"/>
      <c r="BU47" s="73"/>
      <c r="BV47" s="73"/>
      <c r="BW47" s="73"/>
      <c r="BX47" s="73"/>
      <c r="BY47" s="73"/>
      <c r="BZ47" s="74"/>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2"/>
      <c r="BM48" s="73"/>
      <c r="BN48" s="73"/>
      <c r="BO48" s="73"/>
      <c r="BP48" s="73"/>
      <c r="BQ48" s="73"/>
      <c r="BR48" s="73"/>
      <c r="BS48" s="73"/>
      <c r="BT48" s="73"/>
      <c r="BU48" s="73"/>
      <c r="BV48" s="73"/>
      <c r="BW48" s="73"/>
      <c r="BX48" s="73"/>
      <c r="BY48" s="73"/>
      <c r="BZ48" s="74"/>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2"/>
      <c r="BM49" s="73"/>
      <c r="BN49" s="73"/>
      <c r="BO49" s="73"/>
      <c r="BP49" s="73"/>
      <c r="BQ49" s="73"/>
      <c r="BR49" s="73"/>
      <c r="BS49" s="73"/>
      <c r="BT49" s="73"/>
      <c r="BU49" s="73"/>
      <c r="BV49" s="73"/>
      <c r="BW49" s="73"/>
      <c r="BX49" s="73"/>
      <c r="BY49" s="73"/>
      <c r="BZ49" s="74"/>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2"/>
      <c r="BM50" s="73"/>
      <c r="BN50" s="73"/>
      <c r="BO50" s="73"/>
      <c r="BP50" s="73"/>
      <c r="BQ50" s="73"/>
      <c r="BR50" s="73"/>
      <c r="BS50" s="73"/>
      <c r="BT50" s="73"/>
      <c r="BU50" s="73"/>
      <c r="BV50" s="73"/>
      <c r="BW50" s="73"/>
      <c r="BX50" s="73"/>
      <c r="BY50" s="73"/>
      <c r="BZ50" s="74"/>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2"/>
      <c r="BM51" s="73"/>
      <c r="BN51" s="73"/>
      <c r="BO51" s="73"/>
      <c r="BP51" s="73"/>
      <c r="BQ51" s="73"/>
      <c r="BR51" s="73"/>
      <c r="BS51" s="73"/>
      <c r="BT51" s="73"/>
      <c r="BU51" s="73"/>
      <c r="BV51" s="73"/>
      <c r="BW51" s="73"/>
      <c r="BX51" s="73"/>
      <c r="BY51" s="73"/>
      <c r="BZ51" s="74"/>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2"/>
      <c r="BM52" s="73"/>
      <c r="BN52" s="73"/>
      <c r="BO52" s="73"/>
      <c r="BP52" s="73"/>
      <c r="BQ52" s="73"/>
      <c r="BR52" s="73"/>
      <c r="BS52" s="73"/>
      <c r="BT52" s="73"/>
      <c r="BU52" s="73"/>
      <c r="BV52" s="73"/>
      <c r="BW52" s="73"/>
      <c r="BX52" s="73"/>
      <c r="BY52" s="73"/>
      <c r="BZ52" s="74"/>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2"/>
      <c r="BM53" s="73"/>
      <c r="BN53" s="73"/>
      <c r="BO53" s="73"/>
      <c r="BP53" s="73"/>
      <c r="BQ53" s="73"/>
      <c r="BR53" s="73"/>
      <c r="BS53" s="73"/>
      <c r="BT53" s="73"/>
      <c r="BU53" s="73"/>
      <c r="BV53" s="73"/>
      <c r="BW53" s="73"/>
      <c r="BX53" s="73"/>
      <c r="BY53" s="73"/>
      <c r="BZ53" s="74"/>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2"/>
      <c r="BM54" s="73"/>
      <c r="BN54" s="73"/>
      <c r="BO54" s="73"/>
      <c r="BP54" s="73"/>
      <c r="BQ54" s="73"/>
      <c r="BR54" s="73"/>
      <c r="BS54" s="73"/>
      <c r="BT54" s="73"/>
      <c r="BU54" s="73"/>
      <c r="BV54" s="73"/>
      <c r="BW54" s="73"/>
      <c r="BX54" s="73"/>
      <c r="BY54" s="73"/>
      <c r="BZ54" s="74"/>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2"/>
      <c r="BM55" s="73"/>
      <c r="BN55" s="73"/>
      <c r="BO55" s="73"/>
      <c r="BP55" s="73"/>
      <c r="BQ55" s="73"/>
      <c r="BR55" s="73"/>
      <c r="BS55" s="73"/>
      <c r="BT55" s="73"/>
      <c r="BU55" s="73"/>
      <c r="BV55" s="73"/>
      <c r="BW55" s="73"/>
      <c r="BX55" s="73"/>
      <c r="BY55" s="73"/>
      <c r="BZ55" s="74"/>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2"/>
      <c r="BM56" s="73"/>
      <c r="BN56" s="73"/>
      <c r="BO56" s="73"/>
      <c r="BP56" s="73"/>
      <c r="BQ56" s="73"/>
      <c r="BR56" s="73"/>
      <c r="BS56" s="73"/>
      <c r="BT56" s="73"/>
      <c r="BU56" s="73"/>
      <c r="BV56" s="73"/>
      <c r="BW56" s="73"/>
      <c r="BX56" s="73"/>
      <c r="BY56" s="73"/>
      <c r="BZ56" s="74"/>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2"/>
      <c r="BM57" s="73"/>
      <c r="BN57" s="73"/>
      <c r="BO57" s="73"/>
      <c r="BP57" s="73"/>
      <c r="BQ57" s="73"/>
      <c r="BR57" s="73"/>
      <c r="BS57" s="73"/>
      <c r="BT57" s="73"/>
      <c r="BU57" s="73"/>
      <c r="BV57" s="73"/>
      <c r="BW57" s="73"/>
      <c r="BX57" s="73"/>
      <c r="BY57" s="73"/>
      <c r="BZ57" s="74"/>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2"/>
      <c r="BM58" s="73"/>
      <c r="BN58" s="73"/>
      <c r="BO58" s="73"/>
      <c r="BP58" s="73"/>
      <c r="BQ58" s="73"/>
      <c r="BR58" s="73"/>
      <c r="BS58" s="73"/>
      <c r="BT58" s="73"/>
      <c r="BU58" s="73"/>
      <c r="BV58" s="73"/>
      <c r="BW58" s="73"/>
      <c r="BX58" s="73"/>
      <c r="BY58" s="73"/>
      <c r="BZ58" s="74"/>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2"/>
      <c r="BM59" s="73"/>
      <c r="BN59" s="73"/>
      <c r="BO59" s="73"/>
      <c r="BP59" s="73"/>
      <c r="BQ59" s="73"/>
      <c r="BR59" s="73"/>
      <c r="BS59" s="73"/>
      <c r="BT59" s="73"/>
      <c r="BU59" s="73"/>
      <c r="BV59" s="73"/>
      <c r="BW59" s="73"/>
      <c r="BX59" s="73"/>
      <c r="BY59" s="73"/>
      <c r="BZ59" s="74"/>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2"/>
      <c r="BM60" s="73"/>
      <c r="BN60" s="73"/>
      <c r="BO60" s="73"/>
      <c r="BP60" s="73"/>
      <c r="BQ60" s="73"/>
      <c r="BR60" s="73"/>
      <c r="BS60" s="73"/>
      <c r="BT60" s="73"/>
      <c r="BU60" s="73"/>
      <c r="BV60" s="73"/>
      <c r="BW60" s="73"/>
      <c r="BX60" s="73"/>
      <c r="BY60" s="73"/>
      <c r="BZ60" s="74"/>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2"/>
      <c r="BM61" s="73"/>
      <c r="BN61" s="73"/>
      <c r="BO61" s="73"/>
      <c r="BP61" s="73"/>
      <c r="BQ61" s="73"/>
      <c r="BR61" s="73"/>
      <c r="BS61" s="73"/>
      <c r="BT61" s="73"/>
      <c r="BU61" s="73"/>
      <c r="BV61" s="73"/>
      <c r="BW61" s="73"/>
      <c r="BX61" s="73"/>
      <c r="BY61" s="73"/>
      <c r="BZ61" s="74"/>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2"/>
      <c r="BM62" s="73"/>
      <c r="BN62" s="73"/>
      <c r="BO62" s="73"/>
      <c r="BP62" s="73"/>
      <c r="BQ62" s="73"/>
      <c r="BR62" s="73"/>
      <c r="BS62" s="73"/>
      <c r="BT62" s="73"/>
      <c r="BU62" s="73"/>
      <c r="BV62" s="73"/>
      <c r="BW62" s="73"/>
      <c r="BX62" s="73"/>
      <c r="BY62" s="73"/>
      <c r="BZ62" s="74"/>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5"/>
      <c r="BM63" s="76"/>
      <c r="BN63" s="76"/>
      <c r="BO63" s="76"/>
      <c r="BP63" s="76"/>
      <c r="BQ63" s="76"/>
      <c r="BR63" s="76"/>
      <c r="BS63" s="76"/>
      <c r="BT63" s="76"/>
      <c r="BU63" s="76"/>
      <c r="BV63" s="76"/>
      <c r="BW63" s="76"/>
      <c r="BX63" s="76"/>
      <c r="BY63" s="76"/>
      <c r="BZ63" s="77"/>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6" t="s">
        <v>29</v>
      </c>
      <c r="BM64" s="47"/>
      <c r="BN64" s="47"/>
      <c r="BO64" s="47"/>
      <c r="BP64" s="47"/>
      <c r="BQ64" s="47"/>
      <c r="BR64" s="47"/>
      <c r="BS64" s="47"/>
      <c r="BT64" s="47"/>
      <c r="BU64" s="47"/>
      <c r="BV64" s="47"/>
      <c r="BW64" s="47"/>
      <c r="BX64" s="47"/>
      <c r="BY64" s="47"/>
      <c r="BZ64" s="48"/>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9"/>
      <c r="BM65" s="50"/>
      <c r="BN65" s="50"/>
      <c r="BO65" s="50"/>
      <c r="BP65" s="50"/>
      <c r="BQ65" s="50"/>
      <c r="BR65" s="50"/>
      <c r="BS65" s="50"/>
      <c r="BT65" s="50"/>
      <c r="BU65" s="50"/>
      <c r="BV65" s="50"/>
      <c r="BW65" s="50"/>
      <c r="BX65" s="50"/>
      <c r="BY65" s="50"/>
      <c r="BZ65" s="51"/>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2" t="s">
        <v>115</v>
      </c>
      <c r="BM66" s="73"/>
      <c r="BN66" s="73"/>
      <c r="BO66" s="73"/>
      <c r="BP66" s="73"/>
      <c r="BQ66" s="73"/>
      <c r="BR66" s="73"/>
      <c r="BS66" s="73"/>
      <c r="BT66" s="73"/>
      <c r="BU66" s="73"/>
      <c r="BV66" s="73"/>
      <c r="BW66" s="73"/>
      <c r="BX66" s="73"/>
      <c r="BY66" s="73"/>
      <c r="BZ66" s="74"/>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2"/>
      <c r="BM67" s="73"/>
      <c r="BN67" s="73"/>
      <c r="BO67" s="73"/>
      <c r="BP67" s="73"/>
      <c r="BQ67" s="73"/>
      <c r="BR67" s="73"/>
      <c r="BS67" s="73"/>
      <c r="BT67" s="73"/>
      <c r="BU67" s="73"/>
      <c r="BV67" s="73"/>
      <c r="BW67" s="73"/>
      <c r="BX67" s="73"/>
      <c r="BY67" s="73"/>
      <c r="BZ67" s="74"/>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2"/>
      <c r="BM68" s="73"/>
      <c r="BN68" s="73"/>
      <c r="BO68" s="73"/>
      <c r="BP68" s="73"/>
      <c r="BQ68" s="73"/>
      <c r="BR68" s="73"/>
      <c r="BS68" s="73"/>
      <c r="BT68" s="73"/>
      <c r="BU68" s="73"/>
      <c r="BV68" s="73"/>
      <c r="BW68" s="73"/>
      <c r="BX68" s="73"/>
      <c r="BY68" s="73"/>
      <c r="BZ68" s="74"/>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2"/>
      <c r="BM69" s="73"/>
      <c r="BN69" s="73"/>
      <c r="BO69" s="73"/>
      <c r="BP69" s="73"/>
      <c r="BQ69" s="73"/>
      <c r="BR69" s="73"/>
      <c r="BS69" s="73"/>
      <c r="BT69" s="73"/>
      <c r="BU69" s="73"/>
      <c r="BV69" s="73"/>
      <c r="BW69" s="73"/>
      <c r="BX69" s="73"/>
      <c r="BY69" s="73"/>
      <c r="BZ69" s="74"/>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2"/>
      <c r="BM70" s="73"/>
      <c r="BN70" s="73"/>
      <c r="BO70" s="73"/>
      <c r="BP70" s="73"/>
      <c r="BQ70" s="73"/>
      <c r="BR70" s="73"/>
      <c r="BS70" s="73"/>
      <c r="BT70" s="73"/>
      <c r="BU70" s="73"/>
      <c r="BV70" s="73"/>
      <c r="BW70" s="73"/>
      <c r="BX70" s="73"/>
      <c r="BY70" s="73"/>
      <c r="BZ70" s="74"/>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2"/>
      <c r="BM71" s="73"/>
      <c r="BN71" s="73"/>
      <c r="BO71" s="73"/>
      <c r="BP71" s="73"/>
      <c r="BQ71" s="73"/>
      <c r="BR71" s="73"/>
      <c r="BS71" s="73"/>
      <c r="BT71" s="73"/>
      <c r="BU71" s="73"/>
      <c r="BV71" s="73"/>
      <c r="BW71" s="73"/>
      <c r="BX71" s="73"/>
      <c r="BY71" s="73"/>
      <c r="BZ71" s="74"/>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2"/>
      <c r="BM72" s="73"/>
      <c r="BN72" s="73"/>
      <c r="BO72" s="73"/>
      <c r="BP72" s="73"/>
      <c r="BQ72" s="73"/>
      <c r="BR72" s="73"/>
      <c r="BS72" s="73"/>
      <c r="BT72" s="73"/>
      <c r="BU72" s="73"/>
      <c r="BV72" s="73"/>
      <c r="BW72" s="73"/>
      <c r="BX72" s="73"/>
      <c r="BY72" s="73"/>
      <c r="BZ72" s="74"/>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2"/>
      <c r="BM73" s="73"/>
      <c r="BN73" s="73"/>
      <c r="BO73" s="73"/>
      <c r="BP73" s="73"/>
      <c r="BQ73" s="73"/>
      <c r="BR73" s="73"/>
      <c r="BS73" s="73"/>
      <c r="BT73" s="73"/>
      <c r="BU73" s="73"/>
      <c r="BV73" s="73"/>
      <c r="BW73" s="73"/>
      <c r="BX73" s="73"/>
      <c r="BY73" s="73"/>
      <c r="BZ73" s="74"/>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2"/>
      <c r="BM74" s="73"/>
      <c r="BN74" s="73"/>
      <c r="BO74" s="73"/>
      <c r="BP74" s="73"/>
      <c r="BQ74" s="73"/>
      <c r="BR74" s="73"/>
      <c r="BS74" s="73"/>
      <c r="BT74" s="73"/>
      <c r="BU74" s="73"/>
      <c r="BV74" s="73"/>
      <c r="BW74" s="73"/>
      <c r="BX74" s="73"/>
      <c r="BY74" s="73"/>
      <c r="BZ74" s="74"/>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2"/>
      <c r="BM75" s="73"/>
      <c r="BN75" s="73"/>
      <c r="BO75" s="73"/>
      <c r="BP75" s="73"/>
      <c r="BQ75" s="73"/>
      <c r="BR75" s="73"/>
      <c r="BS75" s="73"/>
      <c r="BT75" s="73"/>
      <c r="BU75" s="73"/>
      <c r="BV75" s="73"/>
      <c r="BW75" s="73"/>
      <c r="BX75" s="73"/>
      <c r="BY75" s="73"/>
      <c r="BZ75" s="74"/>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2"/>
      <c r="BM76" s="73"/>
      <c r="BN76" s="73"/>
      <c r="BO76" s="73"/>
      <c r="BP76" s="73"/>
      <c r="BQ76" s="73"/>
      <c r="BR76" s="73"/>
      <c r="BS76" s="73"/>
      <c r="BT76" s="73"/>
      <c r="BU76" s="73"/>
      <c r="BV76" s="73"/>
      <c r="BW76" s="73"/>
      <c r="BX76" s="73"/>
      <c r="BY76" s="73"/>
      <c r="BZ76" s="74"/>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2"/>
      <c r="BM77" s="73"/>
      <c r="BN77" s="73"/>
      <c r="BO77" s="73"/>
      <c r="BP77" s="73"/>
      <c r="BQ77" s="73"/>
      <c r="BR77" s="73"/>
      <c r="BS77" s="73"/>
      <c r="BT77" s="73"/>
      <c r="BU77" s="73"/>
      <c r="BV77" s="73"/>
      <c r="BW77" s="73"/>
      <c r="BX77" s="73"/>
      <c r="BY77" s="73"/>
      <c r="BZ77" s="74"/>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2"/>
      <c r="BM78" s="73"/>
      <c r="BN78" s="73"/>
      <c r="BO78" s="73"/>
      <c r="BP78" s="73"/>
      <c r="BQ78" s="73"/>
      <c r="BR78" s="73"/>
      <c r="BS78" s="73"/>
      <c r="BT78" s="73"/>
      <c r="BU78" s="73"/>
      <c r="BV78" s="73"/>
      <c r="BW78" s="73"/>
      <c r="BX78" s="73"/>
      <c r="BY78" s="73"/>
      <c r="BZ78" s="74"/>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2"/>
      <c r="BM79" s="73"/>
      <c r="BN79" s="73"/>
      <c r="BO79" s="73"/>
      <c r="BP79" s="73"/>
      <c r="BQ79" s="73"/>
      <c r="BR79" s="73"/>
      <c r="BS79" s="73"/>
      <c r="BT79" s="73"/>
      <c r="BU79" s="73"/>
      <c r="BV79" s="73"/>
      <c r="BW79" s="73"/>
      <c r="BX79" s="73"/>
      <c r="BY79" s="73"/>
      <c r="BZ79" s="74"/>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2"/>
      <c r="BM80" s="73"/>
      <c r="BN80" s="73"/>
      <c r="BO80" s="73"/>
      <c r="BP80" s="73"/>
      <c r="BQ80" s="73"/>
      <c r="BR80" s="73"/>
      <c r="BS80" s="73"/>
      <c r="BT80" s="73"/>
      <c r="BU80" s="73"/>
      <c r="BV80" s="73"/>
      <c r="BW80" s="73"/>
      <c r="BX80" s="73"/>
      <c r="BY80" s="73"/>
      <c r="BZ80" s="74"/>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2"/>
      <c r="BM81" s="73"/>
      <c r="BN81" s="73"/>
      <c r="BO81" s="73"/>
      <c r="BP81" s="73"/>
      <c r="BQ81" s="73"/>
      <c r="BR81" s="73"/>
      <c r="BS81" s="73"/>
      <c r="BT81" s="73"/>
      <c r="BU81" s="73"/>
      <c r="BV81" s="73"/>
      <c r="BW81" s="73"/>
      <c r="BX81" s="73"/>
      <c r="BY81" s="73"/>
      <c r="BZ81" s="74"/>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5"/>
      <c r="BM82" s="76"/>
      <c r="BN82" s="76"/>
      <c r="BO82" s="76"/>
      <c r="BP82" s="76"/>
      <c r="BQ82" s="76"/>
      <c r="BR82" s="76"/>
      <c r="BS82" s="76"/>
      <c r="BT82" s="76"/>
      <c r="BU82" s="76"/>
      <c r="BV82" s="76"/>
      <c r="BW82" s="76"/>
      <c r="BX82" s="76"/>
      <c r="BY82" s="76"/>
      <c r="BZ82" s="77"/>
    </row>
    <row r="83" spans="1:78" x14ac:dyDescent="0.2">
      <c r="C83" s="78" t="s">
        <v>30</v>
      </c>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VNkqqyNwfjBv43oA608A8llz6U2b/MaPZRzKt2yc8WFgKPxq4ya/F8Ir6Bq/1BjiRdx/RSSfSxQItnRC74zC3Q==" saltValue="XFXH4FRAvIu9lw3+R2Br/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80" t="s">
        <v>52</v>
      </c>
      <c r="I3" s="81"/>
      <c r="J3" s="81"/>
      <c r="K3" s="81"/>
      <c r="L3" s="81"/>
      <c r="M3" s="81"/>
      <c r="N3" s="81"/>
      <c r="O3" s="81"/>
      <c r="P3" s="81"/>
      <c r="Q3" s="81"/>
      <c r="R3" s="81"/>
      <c r="S3" s="81"/>
      <c r="T3" s="81"/>
      <c r="U3" s="81"/>
      <c r="V3" s="81"/>
      <c r="W3" s="81"/>
      <c r="X3" s="82"/>
      <c r="Y3" s="86" t="s">
        <v>53</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54</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2">
      <c r="A4" s="14" t="s">
        <v>55</v>
      </c>
      <c r="B4" s="16"/>
      <c r="C4" s="16"/>
      <c r="D4" s="16"/>
      <c r="E4" s="16"/>
      <c r="F4" s="16"/>
      <c r="G4" s="16"/>
      <c r="H4" s="83"/>
      <c r="I4" s="84"/>
      <c r="J4" s="84"/>
      <c r="K4" s="84"/>
      <c r="L4" s="84"/>
      <c r="M4" s="84"/>
      <c r="N4" s="84"/>
      <c r="O4" s="84"/>
      <c r="P4" s="84"/>
      <c r="Q4" s="84"/>
      <c r="R4" s="84"/>
      <c r="S4" s="84"/>
      <c r="T4" s="84"/>
      <c r="U4" s="84"/>
      <c r="V4" s="84"/>
      <c r="W4" s="84"/>
      <c r="X4" s="85"/>
      <c r="Y4" s="79" t="s">
        <v>56</v>
      </c>
      <c r="Z4" s="79"/>
      <c r="AA4" s="79"/>
      <c r="AB4" s="79"/>
      <c r="AC4" s="79"/>
      <c r="AD4" s="79"/>
      <c r="AE4" s="79"/>
      <c r="AF4" s="79"/>
      <c r="AG4" s="79"/>
      <c r="AH4" s="79"/>
      <c r="AI4" s="79"/>
      <c r="AJ4" s="79" t="s">
        <v>57</v>
      </c>
      <c r="AK4" s="79"/>
      <c r="AL4" s="79"/>
      <c r="AM4" s="79"/>
      <c r="AN4" s="79"/>
      <c r="AO4" s="79"/>
      <c r="AP4" s="79"/>
      <c r="AQ4" s="79"/>
      <c r="AR4" s="79"/>
      <c r="AS4" s="79"/>
      <c r="AT4" s="79"/>
      <c r="AU4" s="79" t="s">
        <v>58</v>
      </c>
      <c r="AV4" s="79"/>
      <c r="AW4" s="79"/>
      <c r="AX4" s="79"/>
      <c r="AY4" s="79"/>
      <c r="AZ4" s="79"/>
      <c r="BA4" s="79"/>
      <c r="BB4" s="79"/>
      <c r="BC4" s="79"/>
      <c r="BD4" s="79"/>
      <c r="BE4" s="79"/>
      <c r="BF4" s="79" t="s">
        <v>59</v>
      </c>
      <c r="BG4" s="79"/>
      <c r="BH4" s="79"/>
      <c r="BI4" s="79"/>
      <c r="BJ4" s="79"/>
      <c r="BK4" s="79"/>
      <c r="BL4" s="79"/>
      <c r="BM4" s="79"/>
      <c r="BN4" s="79"/>
      <c r="BO4" s="79"/>
      <c r="BP4" s="79"/>
      <c r="BQ4" s="79" t="s">
        <v>60</v>
      </c>
      <c r="BR4" s="79"/>
      <c r="BS4" s="79"/>
      <c r="BT4" s="79"/>
      <c r="BU4" s="79"/>
      <c r="BV4" s="79"/>
      <c r="BW4" s="79"/>
      <c r="BX4" s="79"/>
      <c r="BY4" s="79"/>
      <c r="BZ4" s="79"/>
      <c r="CA4" s="79"/>
      <c r="CB4" s="79" t="s">
        <v>61</v>
      </c>
      <c r="CC4" s="79"/>
      <c r="CD4" s="79"/>
      <c r="CE4" s="79"/>
      <c r="CF4" s="79"/>
      <c r="CG4" s="79"/>
      <c r="CH4" s="79"/>
      <c r="CI4" s="79"/>
      <c r="CJ4" s="79"/>
      <c r="CK4" s="79"/>
      <c r="CL4" s="79"/>
      <c r="CM4" s="79" t="s">
        <v>62</v>
      </c>
      <c r="CN4" s="79"/>
      <c r="CO4" s="79"/>
      <c r="CP4" s="79"/>
      <c r="CQ4" s="79"/>
      <c r="CR4" s="79"/>
      <c r="CS4" s="79"/>
      <c r="CT4" s="79"/>
      <c r="CU4" s="79"/>
      <c r="CV4" s="79"/>
      <c r="CW4" s="79"/>
      <c r="CX4" s="79" t="s">
        <v>63</v>
      </c>
      <c r="CY4" s="79"/>
      <c r="CZ4" s="79"/>
      <c r="DA4" s="79"/>
      <c r="DB4" s="79"/>
      <c r="DC4" s="79"/>
      <c r="DD4" s="79"/>
      <c r="DE4" s="79"/>
      <c r="DF4" s="79"/>
      <c r="DG4" s="79"/>
      <c r="DH4" s="79"/>
      <c r="DI4" s="79" t="s">
        <v>64</v>
      </c>
      <c r="DJ4" s="79"/>
      <c r="DK4" s="79"/>
      <c r="DL4" s="79"/>
      <c r="DM4" s="79"/>
      <c r="DN4" s="79"/>
      <c r="DO4" s="79"/>
      <c r="DP4" s="79"/>
      <c r="DQ4" s="79"/>
      <c r="DR4" s="79"/>
      <c r="DS4" s="79"/>
      <c r="DT4" s="79" t="s">
        <v>65</v>
      </c>
      <c r="DU4" s="79"/>
      <c r="DV4" s="79"/>
      <c r="DW4" s="79"/>
      <c r="DX4" s="79"/>
      <c r="DY4" s="79"/>
      <c r="DZ4" s="79"/>
      <c r="EA4" s="79"/>
      <c r="EB4" s="79"/>
      <c r="EC4" s="79"/>
      <c r="ED4" s="79"/>
      <c r="EE4" s="79" t="s">
        <v>66</v>
      </c>
      <c r="EF4" s="79"/>
      <c r="EG4" s="79"/>
      <c r="EH4" s="79"/>
      <c r="EI4" s="79"/>
      <c r="EJ4" s="79"/>
      <c r="EK4" s="79"/>
      <c r="EL4" s="79"/>
      <c r="EM4" s="79"/>
      <c r="EN4" s="79"/>
      <c r="EO4" s="79"/>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312011</v>
      </c>
      <c r="D6" s="19">
        <f t="shared" si="3"/>
        <v>46</v>
      </c>
      <c r="E6" s="19">
        <f t="shared" si="3"/>
        <v>17</v>
      </c>
      <c r="F6" s="19">
        <f t="shared" si="3"/>
        <v>5</v>
      </c>
      <c r="G6" s="19">
        <f t="shared" si="3"/>
        <v>0</v>
      </c>
      <c r="H6" s="19" t="str">
        <f t="shared" si="3"/>
        <v>鳥取県　鳥取市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58.04</v>
      </c>
      <c r="P6" s="20">
        <f t="shared" si="3"/>
        <v>14.88</v>
      </c>
      <c r="Q6" s="20">
        <f t="shared" si="3"/>
        <v>87.89</v>
      </c>
      <c r="R6" s="20">
        <f t="shared" si="3"/>
        <v>2767</v>
      </c>
      <c r="S6" s="20">
        <f t="shared" si="3"/>
        <v>184557</v>
      </c>
      <c r="T6" s="20">
        <f t="shared" si="3"/>
        <v>765.31</v>
      </c>
      <c r="U6" s="20">
        <f t="shared" si="3"/>
        <v>241.15</v>
      </c>
      <c r="V6" s="20">
        <f t="shared" si="3"/>
        <v>27323</v>
      </c>
      <c r="W6" s="20">
        <f t="shared" si="3"/>
        <v>41.8</v>
      </c>
      <c r="X6" s="20">
        <f t="shared" si="3"/>
        <v>653.66</v>
      </c>
      <c r="Y6" s="21">
        <f>IF(Y7="",NA(),Y7)</f>
        <v>123.11</v>
      </c>
      <c r="Z6" s="21">
        <f t="shared" ref="Z6:AH6" si="4">IF(Z7="",NA(),Z7)</f>
        <v>107.98</v>
      </c>
      <c r="AA6" s="21">
        <f t="shared" si="4"/>
        <v>110.66</v>
      </c>
      <c r="AB6" s="21">
        <f t="shared" si="4"/>
        <v>112.4</v>
      </c>
      <c r="AC6" s="21">
        <f t="shared" si="4"/>
        <v>112.24</v>
      </c>
      <c r="AD6" s="21">
        <f t="shared" si="4"/>
        <v>100.99</v>
      </c>
      <c r="AE6" s="21">
        <f t="shared" si="4"/>
        <v>101.27</v>
      </c>
      <c r="AF6" s="21">
        <f t="shared" si="4"/>
        <v>101.91</v>
      </c>
      <c r="AG6" s="21">
        <f t="shared" si="4"/>
        <v>103.09</v>
      </c>
      <c r="AH6" s="21">
        <f t="shared" si="4"/>
        <v>102.11</v>
      </c>
      <c r="AI6" s="20" t="str">
        <f>IF(AI7="","",IF(AI7="-","【-】","【"&amp;SUBSTITUTE(TEXT(AI7,"#,##0.00"),"-","△")&amp;"】"))</f>
        <v>【104.16】</v>
      </c>
      <c r="AJ6" s="20">
        <f>IF(AJ7="",NA(),AJ7)</f>
        <v>0</v>
      </c>
      <c r="AK6" s="20">
        <f t="shared" ref="AK6:AS6" si="5">IF(AK7="",NA(),AK7)</f>
        <v>0</v>
      </c>
      <c r="AL6" s="20">
        <f t="shared" si="5"/>
        <v>0</v>
      </c>
      <c r="AM6" s="20">
        <f t="shared" si="5"/>
        <v>0</v>
      </c>
      <c r="AN6" s="20">
        <f t="shared" si="5"/>
        <v>0</v>
      </c>
      <c r="AO6" s="21">
        <f t="shared" si="5"/>
        <v>149.02000000000001</v>
      </c>
      <c r="AP6" s="21">
        <f t="shared" si="5"/>
        <v>137.09</v>
      </c>
      <c r="AQ6" s="21">
        <f t="shared" si="5"/>
        <v>127.98</v>
      </c>
      <c r="AR6" s="21">
        <f t="shared" si="5"/>
        <v>101.24</v>
      </c>
      <c r="AS6" s="21">
        <f t="shared" si="5"/>
        <v>124.9</v>
      </c>
      <c r="AT6" s="20" t="str">
        <f>IF(AT7="","",IF(AT7="-","【-】","【"&amp;SUBSTITUTE(TEXT(AT7,"#,##0.00"),"-","△")&amp;"】"))</f>
        <v>【128.23】</v>
      </c>
      <c r="AU6" s="21">
        <f>IF(AU7="",NA(),AU7)</f>
        <v>15.51</v>
      </c>
      <c r="AV6" s="21">
        <f t="shared" ref="AV6:BD6" si="6">IF(AV7="",NA(),AV7)</f>
        <v>17.46</v>
      </c>
      <c r="AW6" s="21">
        <f t="shared" si="6"/>
        <v>17.43</v>
      </c>
      <c r="AX6" s="21">
        <f t="shared" si="6"/>
        <v>14.52</v>
      </c>
      <c r="AY6" s="21">
        <f t="shared" si="6"/>
        <v>16.059999999999999</v>
      </c>
      <c r="AZ6" s="21">
        <f t="shared" si="6"/>
        <v>38.119999999999997</v>
      </c>
      <c r="BA6" s="21">
        <f t="shared" si="6"/>
        <v>43.5</v>
      </c>
      <c r="BB6" s="21">
        <f t="shared" si="6"/>
        <v>44.14</v>
      </c>
      <c r="BC6" s="21">
        <f t="shared" si="6"/>
        <v>37.24</v>
      </c>
      <c r="BD6" s="21">
        <f t="shared" si="6"/>
        <v>33.58</v>
      </c>
      <c r="BE6" s="20" t="str">
        <f>IF(BE7="","",IF(BE7="-","【-】","【"&amp;SUBSTITUTE(TEXT(BE7,"#,##0.00"),"-","△")&amp;"】"))</f>
        <v>【34.77】</v>
      </c>
      <c r="BF6" s="21">
        <f>IF(BF7="",NA(),BF7)</f>
        <v>3078.23</v>
      </c>
      <c r="BG6" s="21">
        <f t="shared" ref="BG6:BO6" si="7">IF(BG7="",NA(),BG7)</f>
        <v>2967.18</v>
      </c>
      <c r="BH6" s="21">
        <f t="shared" si="7"/>
        <v>2866.29</v>
      </c>
      <c r="BI6" s="21">
        <f t="shared" si="7"/>
        <v>2719.49</v>
      </c>
      <c r="BJ6" s="21">
        <f t="shared" si="7"/>
        <v>634.86</v>
      </c>
      <c r="BK6" s="21">
        <f t="shared" si="7"/>
        <v>684.74</v>
      </c>
      <c r="BL6" s="21">
        <f t="shared" si="7"/>
        <v>654.91999999999996</v>
      </c>
      <c r="BM6" s="21">
        <f t="shared" si="7"/>
        <v>654.71</v>
      </c>
      <c r="BN6" s="21">
        <f t="shared" si="7"/>
        <v>783.8</v>
      </c>
      <c r="BO6" s="21">
        <f t="shared" si="7"/>
        <v>778.81</v>
      </c>
      <c r="BP6" s="20" t="str">
        <f>IF(BP7="","",IF(BP7="-","【-】","【"&amp;SUBSTITUTE(TEXT(BP7,"#,##0.00"),"-","△")&amp;"】"))</f>
        <v>【786.37】</v>
      </c>
      <c r="BQ6" s="21">
        <f>IF(BQ7="",NA(),BQ7)</f>
        <v>109.8</v>
      </c>
      <c r="BR6" s="21">
        <f t="shared" ref="BR6:BZ6" si="8">IF(BR7="",NA(),BR7)</f>
        <v>91.13</v>
      </c>
      <c r="BS6" s="21">
        <f t="shared" si="8"/>
        <v>83.42</v>
      </c>
      <c r="BT6" s="21">
        <f t="shared" si="8"/>
        <v>78.260000000000005</v>
      </c>
      <c r="BU6" s="21">
        <f t="shared" si="8"/>
        <v>78.2</v>
      </c>
      <c r="BV6" s="21">
        <f t="shared" si="8"/>
        <v>65.33</v>
      </c>
      <c r="BW6" s="21">
        <f t="shared" si="8"/>
        <v>65.39</v>
      </c>
      <c r="BX6" s="21">
        <f t="shared" si="8"/>
        <v>65.37</v>
      </c>
      <c r="BY6" s="21">
        <f t="shared" si="8"/>
        <v>68.11</v>
      </c>
      <c r="BZ6" s="21">
        <f t="shared" si="8"/>
        <v>67.23</v>
      </c>
      <c r="CA6" s="20" t="str">
        <f>IF(CA7="","",IF(CA7="-","【-】","【"&amp;SUBSTITUTE(TEXT(CA7,"#,##0.00"),"-","△")&amp;"】"))</f>
        <v>【60.65】</v>
      </c>
      <c r="CB6" s="21">
        <f>IF(CB7="",NA(),CB7)</f>
        <v>143.68</v>
      </c>
      <c r="CC6" s="21">
        <f t="shared" ref="CC6:CK6" si="9">IF(CC7="",NA(),CC7)</f>
        <v>172.99</v>
      </c>
      <c r="CD6" s="21">
        <f t="shared" si="9"/>
        <v>188.94</v>
      </c>
      <c r="CE6" s="21">
        <f t="shared" si="9"/>
        <v>200.49</v>
      </c>
      <c r="CF6" s="21">
        <f t="shared" si="9"/>
        <v>199.87</v>
      </c>
      <c r="CG6" s="21">
        <f t="shared" si="9"/>
        <v>227.43</v>
      </c>
      <c r="CH6" s="21">
        <f t="shared" si="9"/>
        <v>230.88</v>
      </c>
      <c r="CI6" s="21">
        <f t="shared" si="9"/>
        <v>228.99</v>
      </c>
      <c r="CJ6" s="21">
        <f t="shared" si="9"/>
        <v>222.41</v>
      </c>
      <c r="CK6" s="21">
        <f t="shared" si="9"/>
        <v>228.21</v>
      </c>
      <c r="CL6" s="20" t="str">
        <f>IF(CL7="","",IF(CL7="-","【-】","【"&amp;SUBSTITUTE(TEXT(CL7,"#,##0.00"),"-","△")&amp;"】"))</f>
        <v>【256.97】</v>
      </c>
      <c r="CM6" s="21">
        <f>IF(CM7="",NA(),CM7)</f>
        <v>59.57</v>
      </c>
      <c r="CN6" s="21">
        <f t="shared" ref="CN6:CV6" si="10">IF(CN7="",NA(),CN7)</f>
        <v>57.89</v>
      </c>
      <c r="CO6" s="21">
        <f t="shared" si="10"/>
        <v>63.16</v>
      </c>
      <c r="CP6" s="21">
        <f t="shared" si="10"/>
        <v>66.290000000000006</v>
      </c>
      <c r="CQ6" s="21">
        <f t="shared" si="10"/>
        <v>53.42</v>
      </c>
      <c r="CR6" s="21">
        <f t="shared" si="10"/>
        <v>56.01</v>
      </c>
      <c r="CS6" s="21">
        <f t="shared" si="10"/>
        <v>56.72</v>
      </c>
      <c r="CT6" s="21">
        <f t="shared" si="10"/>
        <v>54.06</v>
      </c>
      <c r="CU6" s="21">
        <f t="shared" si="10"/>
        <v>55.26</v>
      </c>
      <c r="CV6" s="21">
        <f t="shared" si="10"/>
        <v>54.54</v>
      </c>
      <c r="CW6" s="20" t="str">
        <f>IF(CW7="","",IF(CW7="-","【-】","【"&amp;SUBSTITUTE(TEXT(CW7,"#,##0.00"),"-","△")&amp;"】"))</f>
        <v>【61.14】</v>
      </c>
      <c r="CX6" s="21">
        <f>IF(CX7="",NA(),CX7)</f>
        <v>94.51</v>
      </c>
      <c r="CY6" s="21">
        <f t="shared" ref="CY6:DG6" si="11">IF(CY7="",NA(),CY7)</f>
        <v>94.65</v>
      </c>
      <c r="CZ6" s="21">
        <f t="shared" si="11"/>
        <v>95.67</v>
      </c>
      <c r="DA6" s="21">
        <f t="shared" si="11"/>
        <v>96.15</v>
      </c>
      <c r="DB6" s="21">
        <f t="shared" si="11"/>
        <v>96.35</v>
      </c>
      <c r="DC6" s="21">
        <f t="shared" si="11"/>
        <v>89.77</v>
      </c>
      <c r="DD6" s="21">
        <f t="shared" si="11"/>
        <v>90.04</v>
      </c>
      <c r="DE6" s="21">
        <f t="shared" si="11"/>
        <v>90.11</v>
      </c>
      <c r="DF6" s="21">
        <f t="shared" si="11"/>
        <v>90.52</v>
      </c>
      <c r="DG6" s="21">
        <f t="shared" si="11"/>
        <v>90.3</v>
      </c>
      <c r="DH6" s="20" t="str">
        <f>IF(DH7="","",IF(DH7="-","【-】","【"&amp;SUBSTITUTE(TEXT(DH7,"#,##0.00"),"-","△")&amp;"】"))</f>
        <v>【86.91】</v>
      </c>
      <c r="DI6" s="21">
        <f>IF(DI7="",NA(),DI7)</f>
        <v>21.76</v>
      </c>
      <c r="DJ6" s="21">
        <f t="shared" ref="DJ6:DR6" si="12">IF(DJ7="",NA(),DJ7)</f>
        <v>24.81</v>
      </c>
      <c r="DK6" s="21">
        <f t="shared" si="12"/>
        <v>27.59</v>
      </c>
      <c r="DL6" s="21">
        <f t="shared" si="12"/>
        <v>30.15</v>
      </c>
      <c r="DM6" s="21">
        <f t="shared" si="12"/>
        <v>32.520000000000003</v>
      </c>
      <c r="DN6" s="21">
        <f t="shared" si="12"/>
        <v>22.69</v>
      </c>
      <c r="DO6" s="21">
        <f t="shared" si="12"/>
        <v>24.32</v>
      </c>
      <c r="DP6" s="21">
        <f t="shared" si="12"/>
        <v>28.19</v>
      </c>
      <c r="DQ6" s="21">
        <f t="shared" si="12"/>
        <v>24.8</v>
      </c>
      <c r="DR6" s="21">
        <f t="shared" si="12"/>
        <v>28.12</v>
      </c>
      <c r="DS6" s="20" t="str">
        <f>IF(DS7="","",IF(DS7="-","【-】","【"&amp;SUBSTITUTE(TEXT(DS7,"#,##0.00"),"-","△")&amp;"】"))</f>
        <v>【24.95】</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0.44</v>
      </c>
      <c r="EK6" s="21">
        <f t="shared" si="14"/>
        <v>0.04</v>
      </c>
      <c r="EL6" s="21">
        <f t="shared" si="14"/>
        <v>0.02</v>
      </c>
      <c r="EM6" s="21">
        <f t="shared" si="14"/>
        <v>0.02</v>
      </c>
      <c r="EN6" s="21">
        <f t="shared" si="14"/>
        <v>0.01</v>
      </c>
      <c r="EO6" s="20" t="str">
        <f>IF(EO7="","",IF(EO7="-","【-】","【"&amp;SUBSTITUTE(TEXT(EO7,"#,##0.00"),"-","△")&amp;"】"))</f>
        <v>【0.03】</v>
      </c>
    </row>
    <row r="7" spans="1:148" s="22" customFormat="1" x14ac:dyDescent="0.2">
      <c r="A7" s="14"/>
      <c r="B7" s="23">
        <v>2021</v>
      </c>
      <c r="C7" s="23">
        <v>312011</v>
      </c>
      <c r="D7" s="23">
        <v>46</v>
      </c>
      <c r="E7" s="23">
        <v>17</v>
      </c>
      <c r="F7" s="23">
        <v>5</v>
      </c>
      <c r="G7" s="23">
        <v>0</v>
      </c>
      <c r="H7" s="23" t="s">
        <v>96</v>
      </c>
      <c r="I7" s="23" t="s">
        <v>97</v>
      </c>
      <c r="J7" s="23" t="s">
        <v>98</v>
      </c>
      <c r="K7" s="23" t="s">
        <v>99</v>
      </c>
      <c r="L7" s="23" t="s">
        <v>100</v>
      </c>
      <c r="M7" s="23" t="s">
        <v>101</v>
      </c>
      <c r="N7" s="24" t="s">
        <v>102</v>
      </c>
      <c r="O7" s="24">
        <v>58.04</v>
      </c>
      <c r="P7" s="24">
        <v>14.88</v>
      </c>
      <c r="Q7" s="24">
        <v>87.89</v>
      </c>
      <c r="R7" s="24">
        <v>2767</v>
      </c>
      <c r="S7" s="24">
        <v>184557</v>
      </c>
      <c r="T7" s="24">
        <v>765.31</v>
      </c>
      <c r="U7" s="24">
        <v>241.15</v>
      </c>
      <c r="V7" s="24">
        <v>27323</v>
      </c>
      <c r="W7" s="24">
        <v>41.8</v>
      </c>
      <c r="X7" s="24">
        <v>653.66</v>
      </c>
      <c r="Y7" s="24">
        <v>123.11</v>
      </c>
      <c r="Z7" s="24">
        <v>107.98</v>
      </c>
      <c r="AA7" s="24">
        <v>110.66</v>
      </c>
      <c r="AB7" s="24">
        <v>112.4</v>
      </c>
      <c r="AC7" s="24">
        <v>112.24</v>
      </c>
      <c r="AD7" s="24">
        <v>100.99</v>
      </c>
      <c r="AE7" s="24">
        <v>101.27</v>
      </c>
      <c r="AF7" s="24">
        <v>101.91</v>
      </c>
      <c r="AG7" s="24">
        <v>103.09</v>
      </c>
      <c r="AH7" s="24">
        <v>102.11</v>
      </c>
      <c r="AI7" s="24">
        <v>104.16</v>
      </c>
      <c r="AJ7" s="24">
        <v>0</v>
      </c>
      <c r="AK7" s="24">
        <v>0</v>
      </c>
      <c r="AL7" s="24">
        <v>0</v>
      </c>
      <c r="AM7" s="24">
        <v>0</v>
      </c>
      <c r="AN7" s="24">
        <v>0</v>
      </c>
      <c r="AO7" s="24">
        <v>149.02000000000001</v>
      </c>
      <c r="AP7" s="24">
        <v>137.09</v>
      </c>
      <c r="AQ7" s="24">
        <v>127.98</v>
      </c>
      <c r="AR7" s="24">
        <v>101.24</v>
      </c>
      <c r="AS7" s="24">
        <v>124.9</v>
      </c>
      <c r="AT7" s="24">
        <v>128.22999999999999</v>
      </c>
      <c r="AU7" s="24">
        <v>15.51</v>
      </c>
      <c r="AV7" s="24">
        <v>17.46</v>
      </c>
      <c r="AW7" s="24">
        <v>17.43</v>
      </c>
      <c r="AX7" s="24">
        <v>14.52</v>
      </c>
      <c r="AY7" s="24">
        <v>16.059999999999999</v>
      </c>
      <c r="AZ7" s="24">
        <v>38.119999999999997</v>
      </c>
      <c r="BA7" s="24">
        <v>43.5</v>
      </c>
      <c r="BB7" s="24">
        <v>44.14</v>
      </c>
      <c r="BC7" s="24">
        <v>37.24</v>
      </c>
      <c r="BD7" s="24">
        <v>33.58</v>
      </c>
      <c r="BE7" s="24">
        <v>34.770000000000003</v>
      </c>
      <c r="BF7" s="24">
        <v>3078.23</v>
      </c>
      <c r="BG7" s="24">
        <v>2967.18</v>
      </c>
      <c r="BH7" s="24">
        <v>2866.29</v>
      </c>
      <c r="BI7" s="24">
        <v>2719.49</v>
      </c>
      <c r="BJ7" s="24">
        <v>634.86</v>
      </c>
      <c r="BK7" s="24">
        <v>684.74</v>
      </c>
      <c r="BL7" s="24">
        <v>654.91999999999996</v>
      </c>
      <c r="BM7" s="24">
        <v>654.71</v>
      </c>
      <c r="BN7" s="24">
        <v>783.8</v>
      </c>
      <c r="BO7" s="24">
        <v>778.81</v>
      </c>
      <c r="BP7" s="24">
        <v>786.37</v>
      </c>
      <c r="BQ7" s="24">
        <v>109.8</v>
      </c>
      <c r="BR7" s="24">
        <v>91.13</v>
      </c>
      <c r="BS7" s="24">
        <v>83.42</v>
      </c>
      <c r="BT7" s="24">
        <v>78.260000000000005</v>
      </c>
      <c r="BU7" s="24">
        <v>78.2</v>
      </c>
      <c r="BV7" s="24">
        <v>65.33</v>
      </c>
      <c r="BW7" s="24">
        <v>65.39</v>
      </c>
      <c r="BX7" s="24">
        <v>65.37</v>
      </c>
      <c r="BY7" s="24">
        <v>68.11</v>
      </c>
      <c r="BZ7" s="24">
        <v>67.23</v>
      </c>
      <c r="CA7" s="24">
        <v>60.65</v>
      </c>
      <c r="CB7" s="24">
        <v>143.68</v>
      </c>
      <c r="CC7" s="24">
        <v>172.99</v>
      </c>
      <c r="CD7" s="24">
        <v>188.94</v>
      </c>
      <c r="CE7" s="24">
        <v>200.49</v>
      </c>
      <c r="CF7" s="24">
        <v>199.87</v>
      </c>
      <c r="CG7" s="24">
        <v>227.43</v>
      </c>
      <c r="CH7" s="24">
        <v>230.88</v>
      </c>
      <c r="CI7" s="24">
        <v>228.99</v>
      </c>
      <c r="CJ7" s="24">
        <v>222.41</v>
      </c>
      <c r="CK7" s="24">
        <v>228.21</v>
      </c>
      <c r="CL7" s="24">
        <v>256.97000000000003</v>
      </c>
      <c r="CM7" s="24">
        <v>59.57</v>
      </c>
      <c r="CN7" s="24">
        <v>57.89</v>
      </c>
      <c r="CO7" s="24">
        <v>63.16</v>
      </c>
      <c r="CP7" s="24">
        <v>66.290000000000006</v>
      </c>
      <c r="CQ7" s="24">
        <v>53.42</v>
      </c>
      <c r="CR7" s="24">
        <v>56.01</v>
      </c>
      <c r="CS7" s="24">
        <v>56.72</v>
      </c>
      <c r="CT7" s="24">
        <v>54.06</v>
      </c>
      <c r="CU7" s="24">
        <v>55.26</v>
      </c>
      <c r="CV7" s="24">
        <v>54.54</v>
      </c>
      <c r="CW7" s="24">
        <v>61.14</v>
      </c>
      <c r="CX7" s="24">
        <v>94.51</v>
      </c>
      <c r="CY7" s="24">
        <v>94.65</v>
      </c>
      <c r="CZ7" s="24">
        <v>95.67</v>
      </c>
      <c r="DA7" s="24">
        <v>96.15</v>
      </c>
      <c r="DB7" s="24">
        <v>96.35</v>
      </c>
      <c r="DC7" s="24">
        <v>89.77</v>
      </c>
      <c r="DD7" s="24">
        <v>90.04</v>
      </c>
      <c r="DE7" s="24">
        <v>90.11</v>
      </c>
      <c r="DF7" s="24">
        <v>90.52</v>
      </c>
      <c r="DG7" s="24">
        <v>90.3</v>
      </c>
      <c r="DH7" s="24">
        <v>86.91</v>
      </c>
      <c r="DI7" s="24">
        <v>21.76</v>
      </c>
      <c r="DJ7" s="24">
        <v>24.81</v>
      </c>
      <c r="DK7" s="24">
        <v>27.59</v>
      </c>
      <c r="DL7" s="24">
        <v>30.15</v>
      </c>
      <c r="DM7" s="24">
        <v>32.520000000000003</v>
      </c>
      <c r="DN7" s="24">
        <v>22.69</v>
      </c>
      <c r="DO7" s="24">
        <v>24.32</v>
      </c>
      <c r="DP7" s="24">
        <v>28.19</v>
      </c>
      <c r="DQ7" s="24">
        <v>24.8</v>
      </c>
      <c r="DR7" s="24">
        <v>28.12</v>
      </c>
      <c r="DS7" s="24">
        <v>24.95</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0.44</v>
      </c>
      <c r="EK7" s="24">
        <v>0.04</v>
      </c>
      <c r="EL7" s="24">
        <v>0.02</v>
      </c>
      <c r="EM7" s="24">
        <v>0.02</v>
      </c>
      <c r="EN7" s="24">
        <v>0.01</v>
      </c>
      <c r="EO7" s="24">
        <v>0.03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鳥取市役所</cp:lastModifiedBy>
  <cp:lastPrinted>2023-01-19T10:25:06Z</cp:lastPrinted>
  <dcterms:created xsi:type="dcterms:W3CDTF">2022-12-01T01:36:30Z</dcterms:created>
  <dcterms:modified xsi:type="dcterms:W3CDTF">2023-01-19T10:45:33Z</dcterms:modified>
  <cp:category/>
</cp:coreProperties>
</file>