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ile-sv\下水道企画課\下水道企画・経営課\総務・庶務係\001調査関係\00通常調査\Ｒ４\R4行財政改革課照会\230112 R3決算　下水道経営比較分析表\"/>
    </mc:Choice>
  </mc:AlternateContent>
  <workbookProtection workbookAlgorithmName="SHA-512" workbookHashValue="oOO5iBYrnXAuFbCP/B3jKYmdDvqm2tljUeDJvU7nM7XQw2xZWAdJxEyaQOLO8sGviBk9/PjhQYZR2EgscV0vzw==" workbookSaltValue="FPJunZq73S2fOLNrLuC9XQ=="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<sst xmlns="http://schemas.openxmlformats.org/spreadsheetml/2006/main" count="231" uniqueCount="117">
  <si>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</si>
  <si>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</si>
  <si>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</si>
  <si>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</si>
  <si>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</si>
  <si>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</si>
  <si>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</si>
  <si>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</si>
  <si>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</si>
  <si>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</si>
  <si>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</si>
  <si>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</si>
  <si>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</si>
  <si>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</si>
  <si>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</si>
  <si>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</si>
  <si>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</si>
  <si>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</si>
  <si>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</si>
  <si>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</si>
  <si>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</si>
  <si>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</si>
  <si>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</si>
  <si>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</si>
  <si>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</si>
  <si>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</si>
  <si>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</si>
  <si>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</si>
  <si>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</si>
  <si>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</si>
  <si>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</si>
  <si>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</si>
  <si>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</si>
  <si>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</si>
  <si>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</si>
  <si>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</si>
  <si>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</si>
  <si>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</si>
  <si>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</si>
  <si>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</si>
  <si>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</si>
  <si>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</si>
  <si>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</si>
  <si>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</si>
  <si>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</si>
  <si>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</si>
  <si>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</si>
  <si>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</si>
  <si>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</si>
  <si>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</si>
  <si>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</si>
  <si>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</si>
  <si>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</si>
  <si>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</si>
  <si>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</si>
  <si>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</si>
  <si>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</si>
  <si>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</si>
  <si>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</si>
  <si>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</si>
  <si>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</si>
  <si>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</si>
  <si>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</si>
  <si>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</si>
  <si>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</si>
  <si>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</si>
  <si>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</si>
  <si>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</si>
  <si>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</si>
  <si>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</si>
  <si>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</si>
  <si>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</si>
  <si>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</si>
  <si>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</si>
  <si>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</si>
  <si>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</si>
  <si>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</si>
  <si>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</si>
  <si>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</si>
  <si>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</si>
  <si>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</si>
  <si>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</si>
  <si>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</si>
  <si>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</si>
  <si>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</si>
  <si>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</si>
  <si>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</si>
  <si>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</si>
  <si>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</si>
  <si>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</si>
  <si>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</si>
  <si>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</si>
  <si>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</si>
  <si>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</si>
  <si>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</si>
  <si>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</si>
  <si>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鳥取市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</si>
  <si>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</si>
  <si>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</si>
  <si>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</si>
  <si>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</si>
  <si>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</si>
  <si>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</si>
  <si>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</si>
  <si>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</si>
  <si>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</si>
  <si>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</si>
  <si>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</si>
  <si>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</si>
  <si>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</si>
  <si>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</si>
  <si>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</si>
  <si>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</si>
  <si>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</si>
  <si>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①減価償却累計率は上昇傾向にあるため、引き続き計画的に長寿命化対策を実施していく。
②供用開始が平成8年度であり、法定耐用年数を超える管渠はない。</t>
    <rPh sb="19" eb="20">
      <t>ヒ</t>
    </rPh>
    <rPh sb="21" eb="22">
      <t>ツヅ</t>
    </rPh>
    <rPh sb="23" eb="25">
      <t>ケイカク</t>
    </rPh>
    <rPh sb="25" eb="26">
      <t>テキ</t>
    </rPh>
    <rPh sb="27" eb="31">
      <t>チョウジュミョウカ</t>
    </rPh>
    <rPh sb="31" eb="33">
      <t>タイサク</t>
    </rPh>
    <rPh sb="34" eb="36">
      <t>ジッシ</t>
    </rPh>
    <rPh sb="44" eb="46">
      <t>キョウヨウ</t>
    </rPh>
    <rPh sb="46" eb="48">
      <t>カイシ</t>
    </rPh>
    <rPh sb="49" eb="51">
      <t>ヘイセイ</t>
    </rPh>
    <rPh sb="52" eb="54">
      <t>ネンド</t>
    </rPh>
    <rPh sb="58" eb="60">
      <t>ホウテイ</t>
    </rPh>
    <rPh sb="60" eb="62">
      <t>タイヨウ</t>
    </rPh>
    <rPh sb="62" eb="64">
      <t>ネンスウ</t>
    </rPh>
    <rPh sb="65" eb="66">
      <t>コ</t>
    </rPh>
    <rPh sb="68" eb="70">
      <t>カンキョ</t>
    </rPh>
    <phoneticPr fontId="4"/>
  </si>
  <si>
    <t>経常収支比率や経費回収率が100％を超える水準で推移しており、類似団体等の平均値と比較しても良好な値となっておりことから、本事業における経営の健全性は概ね確保されていると判断できる。
施設の状況については、現在のところ法定耐用年数を超える管渠はないものの、地域の将来像を踏まえながら、ストックマネジメントの知見を活用した施設の統廃合やダウンサイジングによる効率的な管理が必要である。
こうした課題に対し、本市では「鳥取市下水道等事業経営戦略」を策定しており、この中に定めた各種目標の達成を通じて、経営の健全化や施設の効率的な管理や機能の維持に取組んでいる。なお、令和３年度は、PDCAサイクルに基づき同経営戦略の中間見直しを行った。</t>
    <phoneticPr fontId="4"/>
  </si>
  <si>
    <t>①経常収支比率は、使用料収入を含む経常収益は減少したが、支払い利息等を含む経常費用の減少額が上回ったことから増加した。また、②累積欠損金も発生していないことから、両比率とも良好な値を示している。
③目安となる100％の水準を大きく下回っているものの、使用料収入や一般会計からの繰入等により支払い能力は確保されている。
④既存の企業債の償還に伴い、企業債残高対事業費規模比率は低下傾向にある。なお、「企業債の償還に要する資金の全部又は一部を一般会計において負担する額」について減価償却費相当額の負担区分を整理した。
⑤経費回収率は、悪化しているものの前年同様良好な水準であった。100%の水準を維持していることから、本事業における使用料は適正な水準と言える。
⑥汚水処理原価は、類似団体の平均値よりも安価であるが、更なる経営健全化のためにもコスト縮減の取組みが必要である。
⑦類似団体や全国の平均値と比較しても低い状況にある。これは、人口減少等の要因による有収水量の減少が要因と考えられる。ストックマネジメントの活用等による適切な施設管理に努める必要がある。
⑧水洗化率は、類似団体や全国の平均値より高い水準で推移しており、良好な値と言える。</t>
    <rPh sb="1" eb="3">
      <t>ケイジョウ</t>
    </rPh>
    <rPh sb="3" eb="5">
      <t>シュウシ</t>
    </rPh>
    <rPh sb="5" eb="7">
      <t>ヒリツ</t>
    </rPh>
    <rPh sb="15" eb="16">
      <t>フク</t>
    </rPh>
    <rPh sb="17" eb="21">
      <t>ケイジョウシュウエキ</t>
    </rPh>
    <rPh sb="28" eb="30">
      <t>シハラ</t>
    </rPh>
    <rPh sb="31" eb="33">
      <t>リソク</t>
    </rPh>
    <rPh sb="33" eb="34">
      <t>トウ</t>
    </rPh>
    <rPh sb="35" eb="36">
      <t>フク</t>
    </rPh>
    <rPh sb="37" eb="41">
      <t>ケイジョウヒヨウ</t>
    </rPh>
    <rPh sb="42" eb="45">
      <t>ゲンショウガク</t>
    </rPh>
    <rPh sb="54" eb="56">
      <t>ゾウカ</t>
    </rPh>
    <rPh sb="268" eb="270">
      <t>アッカ</t>
    </rPh>
    <rPh sb="278" eb="279">
      <t>ネン</t>
    </rPh>
    <rPh sb="279" eb="281">
      <t>ドウヨウ</t>
    </rPh>
    <rPh sb="281" eb="283">
      <t>リョウコウ</t>
    </rPh>
    <rPh sb="296" eb="298">
      <t>スイジュン</t>
    </rPh>
    <rPh sb="353" eb="355">
      <t>アンカ</t>
    </rPh>
    <rPh sb="421" eb="423">
      <t>ジンコウ</t>
    </rPh>
    <rPh sb="423" eb="425">
      <t>ゲンショウ</t>
    </rPh>
    <rPh sb="425" eb="426">
      <t>トウ</t>
    </rPh>
    <rPh sb="427" eb="429">
      <t>ヨウイン</t>
    </rPh>
    <rPh sb="432" eb="434">
      <t>ユウシュウ</t>
    </rPh>
    <rPh sb="434" eb="436">
      <t>スイリョウ</t>
    </rPh>
    <rPh sb="437" eb="439">
      <t>ゲンショウ</t>
    </rPh>
    <rPh sb="440" eb="442">
      <t>ヨウイン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</si>
</sst>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9.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0" xfId="0" applyFont="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A5-48FE-A669-90DAA800AC0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D8A5-48FE-A669-90DAA800AC0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41.27</c:v>
                </c:pt>
                <c:pt idx="1">
                  <c:v>38.44</c:v>
                </c:pt>
                <c:pt idx="2">
                  <c:v>36.86</c:v>
                </c:pt>
                <c:pt idx="3">
                  <c:v>36.5</c:v>
                </c:pt>
                <c:pt idx="4">
                  <c:v>37.520000000000003</c:v>
                </c:pt>
              </c:numCache>
            </c:numRef>
          </c:val>
          <c:extLst>
            <c:ext xmlns:c16="http://schemas.microsoft.com/office/drawing/2014/chart" uri="{C3380CC4-5D6E-409C-BE32-E72D297353CC}">
              <c16:uniqueId val="{00000000-3D21-42F4-B7C2-DB4B371E1E0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3D21-42F4-B7C2-DB4B371E1E0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89.28</c:v>
                </c:pt>
                <c:pt idx="1">
                  <c:v>89.4</c:v>
                </c:pt>
                <c:pt idx="2">
                  <c:v>93.96</c:v>
                </c:pt>
                <c:pt idx="3">
                  <c:v>94.69</c:v>
                </c:pt>
                <c:pt idx="4">
                  <c:v>97</c:v>
                </c:pt>
              </c:numCache>
            </c:numRef>
          </c:val>
          <c:extLst>
            <c:ext xmlns:c16="http://schemas.microsoft.com/office/drawing/2014/chart" uri="{C3380CC4-5D6E-409C-BE32-E72D297353CC}">
              <c16:uniqueId val="{00000000-0351-43D7-AF93-A0B223F9AE1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0351-43D7-AF93-A0B223F9AE1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117.59</c:v>
                </c:pt>
                <c:pt idx="1">
                  <c:v>104.12</c:v>
                </c:pt>
                <c:pt idx="2">
                  <c:v>109.23</c:v>
                </c:pt>
                <c:pt idx="3">
                  <c:v>110.87</c:v>
                </c:pt>
                <c:pt idx="4">
                  <c:v>112.75</c:v>
                </c:pt>
              </c:numCache>
            </c:numRef>
          </c:val>
          <c:extLst>
            <c:ext xmlns:c16="http://schemas.microsoft.com/office/drawing/2014/chart" uri="{C3380CC4-5D6E-409C-BE32-E72D297353CC}">
              <c16:uniqueId val="{00000000-0D69-40D8-A2D8-5F0EA34F454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105.78</c:v>
                </c:pt>
                <c:pt idx="4">
                  <c:v>106.09</c:v>
                </c:pt>
              </c:numCache>
            </c:numRef>
          </c:val>
          <c:smooth val="0"/>
          <c:extLst>
            <c:ext xmlns:c16="http://schemas.microsoft.com/office/drawing/2014/chart" uri="{C3380CC4-5D6E-409C-BE32-E72D297353CC}">
              <c16:uniqueId val="{00000001-0D69-40D8-A2D8-5F0EA34F454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21.36</c:v>
                </c:pt>
                <c:pt idx="1">
                  <c:v>24.56</c:v>
                </c:pt>
                <c:pt idx="2">
                  <c:v>27.57</c:v>
                </c:pt>
                <c:pt idx="3">
                  <c:v>30.4</c:v>
                </c:pt>
                <c:pt idx="4">
                  <c:v>32.840000000000003</c:v>
                </c:pt>
              </c:numCache>
            </c:numRef>
          </c:val>
          <c:extLst>
            <c:ext xmlns:c16="http://schemas.microsoft.com/office/drawing/2014/chart" uri="{C3380CC4-5D6E-409C-BE32-E72D297353CC}">
              <c16:uniqueId val="{00000000-B630-4A41-81D5-314BC01B32D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21.36</c:v>
                </c:pt>
                <c:pt idx="4">
                  <c:v>22.79</c:v>
                </c:pt>
              </c:numCache>
            </c:numRef>
          </c:val>
          <c:smooth val="0"/>
          <c:extLst>
            <c:ext xmlns:c16="http://schemas.microsoft.com/office/drawing/2014/chart" uri="{C3380CC4-5D6E-409C-BE32-E72D297353CC}">
              <c16:uniqueId val="{00000001-B630-4A41-81D5-314BC01B32D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E2-4EEA-BB18-DD58B4E43D2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c:v>0.01</c:v>
                </c:pt>
              </c:numCache>
            </c:numRef>
          </c:val>
          <c:smooth val="0"/>
          <c:extLst>
            <c:ext xmlns:c16="http://schemas.microsoft.com/office/drawing/2014/chart" uri="{C3380CC4-5D6E-409C-BE32-E72D297353CC}">
              <c16:uniqueId val="{00000001-ABE2-4EEA-BB18-DD58B4E43D2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99-4D4F-8F84-62ABF5DD32A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63.96</c:v>
                </c:pt>
                <c:pt idx="4">
                  <c:v>69.42</c:v>
                </c:pt>
              </c:numCache>
            </c:numRef>
          </c:val>
          <c:smooth val="0"/>
          <c:extLst>
            <c:ext xmlns:c16="http://schemas.microsoft.com/office/drawing/2014/chart" uri="{C3380CC4-5D6E-409C-BE32-E72D297353CC}">
              <c16:uniqueId val="{00000001-9299-4D4F-8F84-62ABF5DD32A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11.89</c:v>
                </c:pt>
                <c:pt idx="1">
                  <c:v>9.68</c:v>
                </c:pt>
                <c:pt idx="2">
                  <c:v>12.33</c:v>
                </c:pt>
                <c:pt idx="3">
                  <c:v>11.89</c:v>
                </c:pt>
                <c:pt idx="4">
                  <c:v>14.22</c:v>
                </c:pt>
              </c:numCache>
            </c:numRef>
          </c:val>
          <c:extLst>
            <c:ext xmlns:c16="http://schemas.microsoft.com/office/drawing/2014/chart" uri="{C3380CC4-5D6E-409C-BE32-E72D297353CC}">
              <c16:uniqueId val="{00000000-6338-4EF4-B537-EB5DEB3B2C9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44.24</c:v>
                </c:pt>
                <c:pt idx="4">
                  <c:v>43.07</c:v>
                </c:pt>
              </c:numCache>
            </c:numRef>
          </c:val>
          <c:smooth val="0"/>
          <c:extLst>
            <c:ext xmlns:c16="http://schemas.microsoft.com/office/drawing/2014/chart" uri="{C3380CC4-5D6E-409C-BE32-E72D297353CC}">
              <c16:uniqueId val="{00000001-6338-4EF4-B537-EB5DEB3B2C9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1953.32</c:v>
                </c:pt>
                <c:pt idx="1">
                  <c:v>1870.44</c:v>
                </c:pt>
                <c:pt idx="2">
                  <c:v>1770.63</c:v>
                </c:pt>
                <c:pt idx="3">
                  <c:v>1723.31</c:v>
                </c:pt>
                <c:pt idx="4">
                  <c:v>445.29</c:v>
                </c:pt>
              </c:numCache>
            </c:numRef>
          </c:val>
          <c:extLst>
            <c:ext xmlns:c16="http://schemas.microsoft.com/office/drawing/2014/chart" uri="{C3380CC4-5D6E-409C-BE32-E72D297353CC}">
              <c16:uniqueId val="{00000000-FA6C-42BA-A623-309A85A55FD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FA6C-42BA-A623-309A85A55FD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125.5</c:v>
                </c:pt>
                <c:pt idx="1">
                  <c:v>115.39</c:v>
                </c:pt>
                <c:pt idx="2">
                  <c:v>118.03</c:v>
                </c:pt>
                <c:pt idx="3">
                  <c:v>118.85</c:v>
                </c:pt>
                <c:pt idx="4">
                  <c:v>111.7</c:v>
                </c:pt>
              </c:numCache>
            </c:numRef>
          </c:val>
          <c:extLst>
            <c:ext xmlns:c16="http://schemas.microsoft.com/office/drawing/2014/chart" uri="{C3380CC4-5D6E-409C-BE32-E72D297353CC}">
              <c16:uniqueId val="{00000000-FCF1-4F19-B614-3B8A9D68B6C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FCF1-4F19-B614-3B8A9D68B6C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137.97</c:v>
                </c:pt>
                <c:pt idx="1">
                  <c:v>148.99</c:v>
                </c:pt>
                <c:pt idx="2">
                  <c:v>146.11000000000001</c:v>
                </c:pt>
                <c:pt idx="3">
                  <c:v>142.09</c:v>
                </c:pt>
                <c:pt idx="4">
                  <c:v>150.61000000000001</c:v>
                </c:pt>
              </c:numCache>
            </c:numRef>
          </c:val>
          <c:extLst>
            <c:ext xmlns:c16="http://schemas.microsoft.com/office/drawing/2014/chart" uri="{C3380CC4-5D6E-409C-BE32-E72D297353CC}">
              <c16:uniqueId val="{00000000-8C0C-4BD6-9436-A28FFF67E4D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8C0C-4BD6-9436-A28FFF67E4D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M9" zoomScale="85" zoomScaleNormal="85"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鳥取県　鳥取市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2" t="s">
        <v>1</v>
      </c>
      <c r="C7" s="52"/>
      <c r="D7" s="52"/>
      <c r="E7" s="52"/>
      <c r="F7" s="52"/>
      <c r="G7" s="52"/>
      <c r="H7" s="52"/>
      <c r="I7" s="52" t="s">
        <v>2</v>
      </c>
      <c r="J7" s="52"/>
      <c r="K7" s="52"/>
      <c r="L7" s="52"/>
      <c r="M7" s="52"/>
      <c r="N7" s="52"/>
      <c r="O7" s="52"/>
      <c r="P7" s="52" t="s">
        <v>3</v>
      </c>
      <c r="Q7" s="52"/>
      <c r="R7" s="52"/>
      <c r="S7" s="52"/>
      <c r="T7" s="52"/>
      <c r="U7" s="52"/>
      <c r="V7" s="52"/>
      <c r="W7" s="52" t="s">
        <v>4</v>
      </c>
      <c r="X7" s="52"/>
      <c r="Y7" s="52"/>
      <c r="Z7" s="52"/>
      <c r="AA7" s="52"/>
      <c r="AB7" s="52"/>
      <c r="AC7" s="52"/>
      <c r="AD7" s="52" t="s">
        <v>5</v>
      </c>
      <c r="AE7" s="52"/>
      <c r="AF7" s="52"/>
      <c r="AG7" s="52"/>
      <c r="AH7" s="52"/>
      <c r="AI7" s="52"/>
      <c r="AJ7" s="52"/>
      <c r="AK7" s="3"/>
      <c r="AL7" s="52" t="s">
        <v>6</v>
      </c>
      <c r="AM7" s="52"/>
      <c r="AN7" s="52"/>
      <c r="AO7" s="52"/>
      <c r="AP7" s="52"/>
      <c r="AQ7" s="52"/>
      <c r="AR7" s="52"/>
      <c r="AS7" s="52"/>
      <c r="AT7" s="52" t="s">
        <v>7</v>
      </c>
      <c r="AU7" s="52"/>
      <c r="AV7" s="52"/>
      <c r="AW7" s="52"/>
      <c r="AX7" s="52"/>
      <c r="AY7" s="52"/>
      <c r="AZ7" s="52"/>
      <c r="BA7" s="52"/>
      <c r="BB7" s="52" t="s">
        <v>8</v>
      </c>
      <c r="BC7" s="52"/>
      <c r="BD7" s="52"/>
      <c r="BE7" s="52"/>
      <c r="BF7" s="52"/>
      <c r="BG7" s="52"/>
      <c r="BH7" s="52"/>
      <c r="BI7" s="52"/>
      <c r="BJ7" s="3"/>
      <c r="BK7" s="3"/>
      <c r="BL7" s="76" t="s">
        <v>9</v>
      </c>
      <c r="BM7" s="77"/>
      <c r="BN7" s="77"/>
      <c r="BO7" s="77"/>
      <c r="BP7" s="77"/>
      <c r="BQ7" s="77"/>
      <c r="BR7" s="77"/>
      <c r="BS7" s="77"/>
      <c r="BT7" s="77"/>
      <c r="BU7" s="77"/>
      <c r="BV7" s="77"/>
      <c r="BW7" s="77"/>
      <c r="BX7" s="77"/>
      <c r="BY7" s="78"/>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46">
        <f>データ!S6</f>
        <v>184557</v>
      </c>
      <c r="AM8" s="46"/>
      <c r="AN8" s="46"/>
      <c r="AO8" s="46"/>
      <c r="AP8" s="46"/>
      <c r="AQ8" s="46"/>
      <c r="AR8" s="46"/>
      <c r="AS8" s="46"/>
      <c r="AT8" s="47">
        <f>データ!T6</f>
        <v>765.31</v>
      </c>
      <c r="AU8" s="47"/>
      <c r="AV8" s="47"/>
      <c r="AW8" s="47"/>
      <c r="AX8" s="47"/>
      <c r="AY8" s="47"/>
      <c r="AZ8" s="47"/>
      <c r="BA8" s="47"/>
      <c r="BB8" s="47">
        <f>データ!U6</f>
        <v>241.15</v>
      </c>
      <c r="BC8" s="47"/>
      <c r="BD8" s="47"/>
      <c r="BE8" s="47"/>
      <c r="BF8" s="47"/>
      <c r="BG8" s="47"/>
      <c r="BH8" s="47"/>
      <c r="BI8" s="47"/>
      <c r="BJ8" s="3"/>
      <c r="BK8" s="3"/>
      <c r="BL8" s="68" t="s">
        <v>10</v>
      </c>
      <c r="BM8" s="69"/>
      <c r="BN8" s="70" t="s">
        <v>11</v>
      </c>
      <c r="BO8" s="70"/>
      <c r="BP8" s="70"/>
      <c r="BQ8" s="70"/>
      <c r="BR8" s="70"/>
      <c r="BS8" s="70"/>
      <c r="BT8" s="70"/>
      <c r="BU8" s="70"/>
      <c r="BV8" s="70"/>
      <c r="BW8" s="70"/>
      <c r="BX8" s="70"/>
      <c r="BY8" s="71"/>
    </row>
    <row r="9" spans="1:78" ht="18.75" customHeight="1" x14ac:dyDescent="0.2">
      <c r="A9" s="2"/>
      <c r="B9" s="52" t="s">
        <v>12</v>
      </c>
      <c r="C9" s="52"/>
      <c r="D9" s="52"/>
      <c r="E9" s="52"/>
      <c r="F9" s="52"/>
      <c r="G9" s="52"/>
      <c r="H9" s="52"/>
      <c r="I9" s="52" t="s">
        <v>13</v>
      </c>
      <c r="J9" s="52"/>
      <c r="K9" s="52"/>
      <c r="L9" s="52"/>
      <c r="M9" s="52"/>
      <c r="N9" s="52"/>
      <c r="O9" s="52"/>
      <c r="P9" s="52" t="s">
        <v>14</v>
      </c>
      <c r="Q9" s="52"/>
      <c r="R9" s="52"/>
      <c r="S9" s="52"/>
      <c r="T9" s="52"/>
      <c r="U9" s="52"/>
      <c r="V9" s="52"/>
      <c r="W9" s="52" t="s">
        <v>15</v>
      </c>
      <c r="X9" s="52"/>
      <c r="Y9" s="52"/>
      <c r="Z9" s="52"/>
      <c r="AA9" s="52"/>
      <c r="AB9" s="52"/>
      <c r="AC9" s="52"/>
      <c r="AD9" s="52" t="s">
        <v>16</v>
      </c>
      <c r="AE9" s="52"/>
      <c r="AF9" s="52"/>
      <c r="AG9" s="52"/>
      <c r="AH9" s="52"/>
      <c r="AI9" s="52"/>
      <c r="AJ9" s="52"/>
      <c r="AK9" s="3"/>
      <c r="AL9" s="52" t="s">
        <v>17</v>
      </c>
      <c r="AM9" s="52"/>
      <c r="AN9" s="52"/>
      <c r="AO9" s="52"/>
      <c r="AP9" s="52"/>
      <c r="AQ9" s="52"/>
      <c r="AR9" s="52"/>
      <c r="AS9" s="52"/>
      <c r="AT9" s="52" t="s">
        <v>18</v>
      </c>
      <c r="AU9" s="52"/>
      <c r="AV9" s="52"/>
      <c r="AW9" s="52"/>
      <c r="AX9" s="52"/>
      <c r="AY9" s="52"/>
      <c r="AZ9" s="52"/>
      <c r="BA9" s="52"/>
      <c r="BB9" s="52" t="s">
        <v>19</v>
      </c>
      <c r="BC9" s="52"/>
      <c r="BD9" s="52"/>
      <c r="BE9" s="52"/>
      <c r="BF9" s="52"/>
      <c r="BG9" s="52"/>
      <c r="BH9" s="52"/>
      <c r="BI9" s="52"/>
      <c r="BJ9" s="3"/>
      <c r="BK9" s="3"/>
      <c r="BL9" s="53" t="s">
        <v>20</v>
      </c>
      <c r="BM9" s="54"/>
      <c r="BN9" s="55" t="s">
        <v>21</v>
      </c>
      <c r="BO9" s="55"/>
      <c r="BP9" s="55"/>
      <c r="BQ9" s="55"/>
      <c r="BR9" s="55"/>
      <c r="BS9" s="55"/>
      <c r="BT9" s="55"/>
      <c r="BU9" s="55"/>
      <c r="BV9" s="55"/>
      <c r="BW9" s="55"/>
      <c r="BX9" s="55"/>
      <c r="BY9" s="56"/>
    </row>
    <row r="10" spans="1:78" ht="18.75" customHeight="1" x14ac:dyDescent="0.2">
      <c r="A10" s="2"/>
      <c r="B10" s="47" t="str">
        <f>データ!N6</f>
        <v>-</v>
      </c>
      <c r="C10" s="47"/>
      <c r="D10" s="47"/>
      <c r="E10" s="47"/>
      <c r="F10" s="47"/>
      <c r="G10" s="47"/>
      <c r="H10" s="47"/>
      <c r="I10" s="47">
        <f>データ!O6</f>
        <v>60.82</v>
      </c>
      <c r="J10" s="47"/>
      <c r="K10" s="47"/>
      <c r="L10" s="47"/>
      <c r="M10" s="47"/>
      <c r="N10" s="47"/>
      <c r="O10" s="47"/>
      <c r="P10" s="47">
        <f>データ!P6</f>
        <v>6.65</v>
      </c>
      <c r="Q10" s="47"/>
      <c r="R10" s="47"/>
      <c r="S10" s="47"/>
      <c r="T10" s="47"/>
      <c r="U10" s="47"/>
      <c r="V10" s="47"/>
      <c r="W10" s="47">
        <f>データ!Q6</f>
        <v>93.85</v>
      </c>
      <c r="X10" s="47"/>
      <c r="Y10" s="47"/>
      <c r="Z10" s="47"/>
      <c r="AA10" s="47"/>
      <c r="AB10" s="47"/>
      <c r="AC10" s="47"/>
      <c r="AD10" s="46">
        <f>データ!R6</f>
        <v>2767</v>
      </c>
      <c r="AE10" s="46"/>
      <c r="AF10" s="46"/>
      <c r="AG10" s="46"/>
      <c r="AH10" s="46"/>
      <c r="AI10" s="46"/>
      <c r="AJ10" s="46"/>
      <c r="AK10" s="2"/>
      <c r="AL10" s="46">
        <f>データ!V6</f>
        <v>12214</v>
      </c>
      <c r="AM10" s="46"/>
      <c r="AN10" s="46"/>
      <c r="AO10" s="46"/>
      <c r="AP10" s="46"/>
      <c r="AQ10" s="46"/>
      <c r="AR10" s="46"/>
      <c r="AS10" s="46"/>
      <c r="AT10" s="47">
        <f>データ!W6</f>
        <v>4.97</v>
      </c>
      <c r="AU10" s="47"/>
      <c r="AV10" s="47"/>
      <c r="AW10" s="47"/>
      <c r="AX10" s="47"/>
      <c r="AY10" s="47"/>
      <c r="AZ10" s="47"/>
      <c r="BA10" s="47"/>
      <c r="BB10" s="47">
        <f>データ!X6</f>
        <v>2457.5500000000002</v>
      </c>
      <c r="BC10" s="47"/>
      <c r="BD10" s="47"/>
      <c r="BE10" s="47"/>
      <c r="BF10" s="47"/>
      <c r="BG10" s="47"/>
      <c r="BH10" s="47"/>
      <c r="BI10" s="47"/>
      <c r="BJ10" s="2"/>
      <c r="BK10" s="2"/>
      <c r="BL10" s="48" t="s">
        <v>22</v>
      </c>
      <c r="BM10" s="49"/>
      <c r="BN10" s="50" t="s">
        <v>23</v>
      </c>
      <c r="BO10" s="50"/>
      <c r="BP10" s="50"/>
      <c r="BQ10" s="50"/>
      <c r="BR10" s="50"/>
      <c r="BS10" s="50"/>
      <c r="BT10" s="50"/>
      <c r="BU10" s="50"/>
      <c r="BV10" s="50"/>
      <c r="BW10" s="50"/>
      <c r="BX10" s="50"/>
      <c r="BY10" s="51"/>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2" t="s">
        <v>116</v>
      </c>
      <c r="BM16" s="63"/>
      <c r="BN16" s="63"/>
      <c r="BO16" s="63"/>
      <c r="BP16" s="63"/>
      <c r="BQ16" s="63"/>
      <c r="BR16" s="63"/>
      <c r="BS16" s="63"/>
      <c r="BT16" s="63"/>
      <c r="BU16" s="63"/>
      <c r="BV16" s="63"/>
      <c r="BW16" s="63"/>
      <c r="BX16" s="63"/>
      <c r="BY16" s="63"/>
      <c r="BZ16" s="64"/>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2"/>
      <c r="BM17" s="63"/>
      <c r="BN17" s="63"/>
      <c r="BO17" s="63"/>
      <c r="BP17" s="63"/>
      <c r="BQ17" s="63"/>
      <c r="BR17" s="63"/>
      <c r="BS17" s="63"/>
      <c r="BT17" s="63"/>
      <c r="BU17" s="63"/>
      <c r="BV17" s="63"/>
      <c r="BW17" s="63"/>
      <c r="BX17" s="63"/>
      <c r="BY17" s="63"/>
      <c r="BZ17" s="64"/>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2"/>
      <c r="BM18" s="63"/>
      <c r="BN18" s="63"/>
      <c r="BO18" s="63"/>
      <c r="BP18" s="63"/>
      <c r="BQ18" s="63"/>
      <c r="BR18" s="63"/>
      <c r="BS18" s="63"/>
      <c r="BT18" s="63"/>
      <c r="BU18" s="63"/>
      <c r="BV18" s="63"/>
      <c r="BW18" s="63"/>
      <c r="BX18" s="63"/>
      <c r="BY18" s="63"/>
      <c r="BZ18" s="64"/>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2"/>
      <c r="BM19" s="63"/>
      <c r="BN19" s="63"/>
      <c r="BO19" s="63"/>
      <c r="BP19" s="63"/>
      <c r="BQ19" s="63"/>
      <c r="BR19" s="63"/>
      <c r="BS19" s="63"/>
      <c r="BT19" s="63"/>
      <c r="BU19" s="63"/>
      <c r="BV19" s="63"/>
      <c r="BW19" s="63"/>
      <c r="BX19" s="63"/>
      <c r="BY19" s="63"/>
      <c r="BZ19" s="64"/>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2"/>
      <c r="BM20" s="63"/>
      <c r="BN20" s="63"/>
      <c r="BO20" s="63"/>
      <c r="BP20" s="63"/>
      <c r="BQ20" s="63"/>
      <c r="BR20" s="63"/>
      <c r="BS20" s="63"/>
      <c r="BT20" s="63"/>
      <c r="BU20" s="63"/>
      <c r="BV20" s="63"/>
      <c r="BW20" s="63"/>
      <c r="BX20" s="63"/>
      <c r="BY20" s="63"/>
      <c r="BZ20" s="64"/>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2"/>
      <c r="BM21" s="63"/>
      <c r="BN21" s="63"/>
      <c r="BO21" s="63"/>
      <c r="BP21" s="63"/>
      <c r="BQ21" s="63"/>
      <c r="BR21" s="63"/>
      <c r="BS21" s="63"/>
      <c r="BT21" s="63"/>
      <c r="BU21" s="63"/>
      <c r="BV21" s="63"/>
      <c r="BW21" s="63"/>
      <c r="BX21" s="63"/>
      <c r="BY21" s="63"/>
      <c r="BZ21" s="64"/>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2"/>
      <c r="BM22" s="63"/>
      <c r="BN22" s="63"/>
      <c r="BO22" s="63"/>
      <c r="BP22" s="63"/>
      <c r="BQ22" s="63"/>
      <c r="BR22" s="63"/>
      <c r="BS22" s="63"/>
      <c r="BT22" s="63"/>
      <c r="BU22" s="63"/>
      <c r="BV22" s="63"/>
      <c r="BW22" s="63"/>
      <c r="BX22" s="63"/>
      <c r="BY22" s="63"/>
      <c r="BZ22" s="64"/>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2"/>
      <c r="BM23" s="63"/>
      <c r="BN23" s="63"/>
      <c r="BO23" s="63"/>
      <c r="BP23" s="63"/>
      <c r="BQ23" s="63"/>
      <c r="BR23" s="63"/>
      <c r="BS23" s="63"/>
      <c r="BT23" s="63"/>
      <c r="BU23" s="63"/>
      <c r="BV23" s="63"/>
      <c r="BW23" s="63"/>
      <c r="BX23" s="63"/>
      <c r="BY23" s="63"/>
      <c r="BZ23" s="64"/>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2"/>
      <c r="BM24" s="63"/>
      <c r="BN24" s="63"/>
      <c r="BO24" s="63"/>
      <c r="BP24" s="63"/>
      <c r="BQ24" s="63"/>
      <c r="BR24" s="63"/>
      <c r="BS24" s="63"/>
      <c r="BT24" s="63"/>
      <c r="BU24" s="63"/>
      <c r="BV24" s="63"/>
      <c r="BW24" s="63"/>
      <c r="BX24" s="63"/>
      <c r="BY24" s="63"/>
      <c r="BZ24" s="64"/>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2"/>
      <c r="BM25" s="63"/>
      <c r="BN25" s="63"/>
      <c r="BO25" s="63"/>
      <c r="BP25" s="63"/>
      <c r="BQ25" s="63"/>
      <c r="BR25" s="63"/>
      <c r="BS25" s="63"/>
      <c r="BT25" s="63"/>
      <c r="BU25" s="63"/>
      <c r="BV25" s="63"/>
      <c r="BW25" s="63"/>
      <c r="BX25" s="63"/>
      <c r="BY25" s="63"/>
      <c r="BZ25" s="64"/>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2"/>
      <c r="BM26" s="63"/>
      <c r="BN26" s="63"/>
      <c r="BO26" s="63"/>
      <c r="BP26" s="63"/>
      <c r="BQ26" s="63"/>
      <c r="BR26" s="63"/>
      <c r="BS26" s="63"/>
      <c r="BT26" s="63"/>
      <c r="BU26" s="63"/>
      <c r="BV26" s="63"/>
      <c r="BW26" s="63"/>
      <c r="BX26" s="63"/>
      <c r="BY26" s="63"/>
      <c r="BZ26" s="64"/>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2"/>
      <c r="BM27" s="63"/>
      <c r="BN27" s="63"/>
      <c r="BO27" s="63"/>
      <c r="BP27" s="63"/>
      <c r="BQ27" s="63"/>
      <c r="BR27" s="63"/>
      <c r="BS27" s="63"/>
      <c r="BT27" s="63"/>
      <c r="BU27" s="63"/>
      <c r="BV27" s="63"/>
      <c r="BW27" s="63"/>
      <c r="BX27" s="63"/>
      <c r="BY27" s="63"/>
      <c r="BZ27" s="64"/>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2"/>
      <c r="BM28" s="63"/>
      <c r="BN28" s="63"/>
      <c r="BO28" s="63"/>
      <c r="BP28" s="63"/>
      <c r="BQ28" s="63"/>
      <c r="BR28" s="63"/>
      <c r="BS28" s="63"/>
      <c r="BT28" s="63"/>
      <c r="BU28" s="63"/>
      <c r="BV28" s="63"/>
      <c r="BW28" s="63"/>
      <c r="BX28" s="63"/>
      <c r="BY28" s="63"/>
      <c r="BZ28" s="64"/>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2"/>
      <c r="BM29" s="63"/>
      <c r="BN29" s="63"/>
      <c r="BO29" s="63"/>
      <c r="BP29" s="63"/>
      <c r="BQ29" s="63"/>
      <c r="BR29" s="63"/>
      <c r="BS29" s="63"/>
      <c r="BT29" s="63"/>
      <c r="BU29" s="63"/>
      <c r="BV29" s="63"/>
      <c r="BW29" s="63"/>
      <c r="BX29" s="63"/>
      <c r="BY29" s="63"/>
      <c r="BZ29" s="64"/>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2"/>
      <c r="BM30" s="63"/>
      <c r="BN30" s="63"/>
      <c r="BO30" s="63"/>
      <c r="BP30" s="63"/>
      <c r="BQ30" s="63"/>
      <c r="BR30" s="63"/>
      <c r="BS30" s="63"/>
      <c r="BT30" s="63"/>
      <c r="BU30" s="63"/>
      <c r="BV30" s="63"/>
      <c r="BW30" s="63"/>
      <c r="BX30" s="63"/>
      <c r="BY30" s="63"/>
      <c r="BZ30" s="64"/>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2"/>
      <c r="BM31" s="63"/>
      <c r="BN31" s="63"/>
      <c r="BO31" s="63"/>
      <c r="BP31" s="63"/>
      <c r="BQ31" s="63"/>
      <c r="BR31" s="63"/>
      <c r="BS31" s="63"/>
      <c r="BT31" s="63"/>
      <c r="BU31" s="63"/>
      <c r="BV31" s="63"/>
      <c r="BW31" s="63"/>
      <c r="BX31" s="63"/>
      <c r="BY31" s="63"/>
      <c r="BZ31" s="64"/>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2"/>
      <c r="BM32" s="63"/>
      <c r="BN32" s="63"/>
      <c r="BO32" s="63"/>
      <c r="BP32" s="63"/>
      <c r="BQ32" s="63"/>
      <c r="BR32" s="63"/>
      <c r="BS32" s="63"/>
      <c r="BT32" s="63"/>
      <c r="BU32" s="63"/>
      <c r="BV32" s="63"/>
      <c r="BW32" s="63"/>
      <c r="BX32" s="63"/>
      <c r="BY32" s="63"/>
      <c r="BZ32" s="64"/>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2"/>
      <c r="BM33" s="63"/>
      <c r="BN33" s="63"/>
      <c r="BO33" s="63"/>
      <c r="BP33" s="63"/>
      <c r="BQ33" s="63"/>
      <c r="BR33" s="63"/>
      <c r="BS33" s="63"/>
      <c r="BT33" s="63"/>
      <c r="BU33" s="63"/>
      <c r="BV33" s="63"/>
      <c r="BW33" s="63"/>
      <c r="BX33" s="63"/>
      <c r="BY33" s="63"/>
      <c r="BZ33" s="64"/>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2"/>
      <c r="BM34" s="63"/>
      <c r="BN34" s="63"/>
      <c r="BO34" s="63"/>
      <c r="BP34" s="63"/>
      <c r="BQ34" s="63"/>
      <c r="BR34" s="63"/>
      <c r="BS34" s="63"/>
      <c r="BT34" s="63"/>
      <c r="BU34" s="63"/>
      <c r="BV34" s="63"/>
      <c r="BW34" s="63"/>
      <c r="BX34" s="63"/>
      <c r="BY34" s="63"/>
      <c r="BZ34" s="64"/>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2"/>
      <c r="BM35" s="63"/>
      <c r="BN35" s="63"/>
      <c r="BO35" s="63"/>
      <c r="BP35" s="63"/>
      <c r="BQ35" s="63"/>
      <c r="BR35" s="63"/>
      <c r="BS35" s="63"/>
      <c r="BT35" s="63"/>
      <c r="BU35" s="63"/>
      <c r="BV35" s="63"/>
      <c r="BW35" s="63"/>
      <c r="BX35" s="63"/>
      <c r="BY35" s="63"/>
      <c r="BZ35" s="64"/>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2"/>
      <c r="BM36" s="63"/>
      <c r="BN36" s="63"/>
      <c r="BO36" s="63"/>
      <c r="BP36" s="63"/>
      <c r="BQ36" s="63"/>
      <c r="BR36" s="63"/>
      <c r="BS36" s="63"/>
      <c r="BT36" s="63"/>
      <c r="BU36" s="63"/>
      <c r="BV36" s="63"/>
      <c r="BW36" s="63"/>
      <c r="BX36" s="63"/>
      <c r="BY36" s="63"/>
      <c r="BZ36" s="64"/>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2"/>
      <c r="BM37" s="63"/>
      <c r="BN37" s="63"/>
      <c r="BO37" s="63"/>
      <c r="BP37" s="63"/>
      <c r="BQ37" s="63"/>
      <c r="BR37" s="63"/>
      <c r="BS37" s="63"/>
      <c r="BT37" s="63"/>
      <c r="BU37" s="63"/>
      <c r="BV37" s="63"/>
      <c r="BW37" s="63"/>
      <c r="BX37" s="63"/>
      <c r="BY37" s="63"/>
      <c r="BZ37" s="64"/>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2"/>
      <c r="BM38" s="63"/>
      <c r="BN38" s="63"/>
      <c r="BO38" s="63"/>
      <c r="BP38" s="63"/>
      <c r="BQ38" s="63"/>
      <c r="BR38" s="63"/>
      <c r="BS38" s="63"/>
      <c r="BT38" s="63"/>
      <c r="BU38" s="63"/>
      <c r="BV38" s="63"/>
      <c r="BW38" s="63"/>
      <c r="BX38" s="63"/>
      <c r="BY38" s="63"/>
      <c r="BZ38" s="64"/>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2"/>
      <c r="BM39" s="63"/>
      <c r="BN39" s="63"/>
      <c r="BO39" s="63"/>
      <c r="BP39" s="63"/>
      <c r="BQ39" s="63"/>
      <c r="BR39" s="63"/>
      <c r="BS39" s="63"/>
      <c r="BT39" s="63"/>
      <c r="BU39" s="63"/>
      <c r="BV39" s="63"/>
      <c r="BW39" s="63"/>
      <c r="BX39" s="63"/>
      <c r="BY39" s="63"/>
      <c r="BZ39" s="64"/>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2"/>
      <c r="BM40" s="63"/>
      <c r="BN40" s="63"/>
      <c r="BO40" s="63"/>
      <c r="BP40" s="63"/>
      <c r="BQ40" s="63"/>
      <c r="BR40" s="63"/>
      <c r="BS40" s="63"/>
      <c r="BT40" s="63"/>
      <c r="BU40" s="63"/>
      <c r="BV40" s="63"/>
      <c r="BW40" s="63"/>
      <c r="BX40" s="63"/>
      <c r="BY40" s="63"/>
      <c r="BZ40" s="64"/>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2"/>
      <c r="BM41" s="63"/>
      <c r="BN41" s="63"/>
      <c r="BO41" s="63"/>
      <c r="BP41" s="63"/>
      <c r="BQ41" s="63"/>
      <c r="BR41" s="63"/>
      <c r="BS41" s="63"/>
      <c r="BT41" s="63"/>
      <c r="BU41" s="63"/>
      <c r="BV41" s="63"/>
      <c r="BW41" s="63"/>
      <c r="BX41" s="63"/>
      <c r="BY41" s="63"/>
      <c r="BZ41" s="64"/>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2"/>
      <c r="BM42" s="63"/>
      <c r="BN42" s="63"/>
      <c r="BO42" s="63"/>
      <c r="BP42" s="63"/>
      <c r="BQ42" s="63"/>
      <c r="BR42" s="63"/>
      <c r="BS42" s="63"/>
      <c r="BT42" s="63"/>
      <c r="BU42" s="63"/>
      <c r="BV42" s="63"/>
      <c r="BW42" s="63"/>
      <c r="BX42" s="63"/>
      <c r="BY42" s="63"/>
      <c r="BZ42" s="64"/>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2"/>
      <c r="BM43" s="63"/>
      <c r="BN43" s="63"/>
      <c r="BO43" s="63"/>
      <c r="BP43" s="63"/>
      <c r="BQ43" s="63"/>
      <c r="BR43" s="63"/>
      <c r="BS43" s="63"/>
      <c r="BT43" s="63"/>
      <c r="BU43" s="63"/>
      <c r="BV43" s="63"/>
      <c r="BW43" s="63"/>
      <c r="BX43" s="63"/>
      <c r="BY43" s="63"/>
      <c r="BZ43" s="64"/>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5"/>
      <c r="BM44" s="66"/>
      <c r="BN44" s="66"/>
      <c r="BO44" s="66"/>
      <c r="BP44" s="66"/>
      <c r="BQ44" s="66"/>
      <c r="BR44" s="66"/>
      <c r="BS44" s="66"/>
      <c r="BT44" s="66"/>
      <c r="BU44" s="66"/>
      <c r="BV44" s="66"/>
      <c r="BW44" s="66"/>
      <c r="BX44" s="66"/>
      <c r="BY44" s="66"/>
      <c r="BZ44" s="67"/>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44"/>
      <c r="BN66" s="44"/>
      <c r="BO66" s="44"/>
      <c r="BP66" s="44"/>
      <c r="BQ66" s="44"/>
      <c r="BR66" s="44"/>
      <c r="BS66" s="44"/>
      <c r="BT66" s="44"/>
      <c r="BU66" s="44"/>
      <c r="BV66" s="44"/>
      <c r="BW66" s="44"/>
      <c r="BX66" s="44"/>
      <c r="BY66" s="44"/>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44"/>
      <c r="BN67" s="44"/>
      <c r="BO67" s="44"/>
      <c r="BP67" s="44"/>
      <c r="BQ67" s="44"/>
      <c r="BR67" s="44"/>
      <c r="BS67" s="44"/>
      <c r="BT67" s="44"/>
      <c r="BU67" s="44"/>
      <c r="BV67" s="44"/>
      <c r="BW67" s="44"/>
      <c r="BX67" s="44"/>
      <c r="BY67" s="44"/>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44"/>
      <c r="BN68" s="44"/>
      <c r="BO68" s="44"/>
      <c r="BP68" s="44"/>
      <c r="BQ68" s="44"/>
      <c r="BR68" s="44"/>
      <c r="BS68" s="44"/>
      <c r="BT68" s="44"/>
      <c r="BU68" s="44"/>
      <c r="BV68" s="44"/>
      <c r="BW68" s="44"/>
      <c r="BX68" s="44"/>
      <c r="BY68" s="44"/>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44"/>
      <c r="BN69" s="44"/>
      <c r="BO69" s="44"/>
      <c r="BP69" s="44"/>
      <c r="BQ69" s="44"/>
      <c r="BR69" s="44"/>
      <c r="BS69" s="44"/>
      <c r="BT69" s="44"/>
      <c r="BU69" s="44"/>
      <c r="BV69" s="44"/>
      <c r="BW69" s="44"/>
      <c r="BX69" s="44"/>
      <c r="BY69" s="44"/>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44"/>
      <c r="BN70" s="44"/>
      <c r="BO70" s="44"/>
      <c r="BP70" s="44"/>
      <c r="BQ70" s="44"/>
      <c r="BR70" s="44"/>
      <c r="BS70" s="44"/>
      <c r="BT70" s="44"/>
      <c r="BU70" s="44"/>
      <c r="BV70" s="44"/>
      <c r="BW70" s="44"/>
      <c r="BX70" s="44"/>
      <c r="BY70" s="44"/>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44"/>
      <c r="BN71" s="44"/>
      <c r="BO71" s="44"/>
      <c r="BP71" s="44"/>
      <c r="BQ71" s="44"/>
      <c r="BR71" s="44"/>
      <c r="BS71" s="44"/>
      <c r="BT71" s="44"/>
      <c r="BU71" s="44"/>
      <c r="BV71" s="44"/>
      <c r="BW71" s="44"/>
      <c r="BX71" s="44"/>
      <c r="BY71" s="44"/>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44"/>
      <c r="BN72" s="44"/>
      <c r="BO72" s="44"/>
      <c r="BP72" s="44"/>
      <c r="BQ72" s="44"/>
      <c r="BR72" s="44"/>
      <c r="BS72" s="44"/>
      <c r="BT72" s="44"/>
      <c r="BU72" s="44"/>
      <c r="BV72" s="44"/>
      <c r="BW72" s="44"/>
      <c r="BX72" s="44"/>
      <c r="BY72" s="44"/>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44"/>
      <c r="BN73" s="44"/>
      <c r="BO73" s="44"/>
      <c r="BP73" s="44"/>
      <c r="BQ73" s="44"/>
      <c r="BR73" s="44"/>
      <c r="BS73" s="44"/>
      <c r="BT73" s="44"/>
      <c r="BU73" s="44"/>
      <c r="BV73" s="44"/>
      <c r="BW73" s="44"/>
      <c r="BX73" s="44"/>
      <c r="BY73" s="44"/>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44"/>
      <c r="BN74" s="44"/>
      <c r="BO74" s="44"/>
      <c r="BP74" s="44"/>
      <c r="BQ74" s="44"/>
      <c r="BR74" s="44"/>
      <c r="BS74" s="44"/>
      <c r="BT74" s="44"/>
      <c r="BU74" s="44"/>
      <c r="BV74" s="44"/>
      <c r="BW74" s="44"/>
      <c r="BX74" s="44"/>
      <c r="BY74" s="44"/>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44"/>
      <c r="BN75" s="44"/>
      <c r="BO75" s="44"/>
      <c r="BP75" s="44"/>
      <c r="BQ75" s="44"/>
      <c r="BR75" s="44"/>
      <c r="BS75" s="44"/>
      <c r="BT75" s="44"/>
      <c r="BU75" s="44"/>
      <c r="BV75" s="44"/>
      <c r="BW75" s="44"/>
      <c r="BX75" s="44"/>
      <c r="BY75" s="44"/>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44"/>
      <c r="BN76" s="44"/>
      <c r="BO76" s="44"/>
      <c r="BP76" s="44"/>
      <c r="BQ76" s="44"/>
      <c r="BR76" s="44"/>
      <c r="BS76" s="44"/>
      <c r="BT76" s="44"/>
      <c r="BU76" s="44"/>
      <c r="BV76" s="44"/>
      <c r="BW76" s="44"/>
      <c r="BX76" s="44"/>
      <c r="BY76" s="44"/>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44"/>
      <c r="BN77" s="44"/>
      <c r="BO77" s="44"/>
      <c r="BP77" s="44"/>
      <c r="BQ77" s="44"/>
      <c r="BR77" s="44"/>
      <c r="BS77" s="44"/>
      <c r="BT77" s="44"/>
      <c r="BU77" s="44"/>
      <c r="BV77" s="44"/>
      <c r="BW77" s="44"/>
      <c r="BX77" s="44"/>
      <c r="BY77" s="44"/>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44"/>
      <c r="BN78" s="44"/>
      <c r="BO78" s="44"/>
      <c r="BP78" s="44"/>
      <c r="BQ78" s="44"/>
      <c r="BR78" s="44"/>
      <c r="BS78" s="44"/>
      <c r="BT78" s="44"/>
      <c r="BU78" s="44"/>
      <c r="BV78" s="44"/>
      <c r="BW78" s="44"/>
      <c r="BX78" s="44"/>
      <c r="BY78" s="44"/>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44"/>
      <c r="BN79" s="44"/>
      <c r="BO79" s="44"/>
      <c r="BP79" s="44"/>
      <c r="BQ79" s="44"/>
      <c r="BR79" s="44"/>
      <c r="BS79" s="44"/>
      <c r="BT79" s="44"/>
      <c r="BU79" s="44"/>
      <c r="BV79" s="44"/>
      <c r="BW79" s="44"/>
      <c r="BX79" s="44"/>
      <c r="BY79" s="44"/>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44"/>
      <c r="BN80" s="44"/>
      <c r="BO80" s="44"/>
      <c r="BP80" s="44"/>
      <c r="BQ80" s="44"/>
      <c r="BR80" s="44"/>
      <c r="BS80" s="44"/>
      <c r="BT80" s="44"/>
      <c r="BU80" s="44"/>
      <c r="BV80" s="44"/>
      <c r="BW80" s="44"/>
      <c r="BX80" s="44"/>
      <c r="BY80" s="44"/>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44"/>
      <c r="BN81" s="44"/>
      <c r="BO81" s="44"/>
      <c r="BP81" s="44"/>
      <c r="BQ81" s="44"/>
      <c r="BR81" s="44"/>
      <c r="BS81" s="44"/>
      <c r="BT81" s="44"/>
      <c r="BU81" s="44"/>
      <c r="BV81" s="44"/>
      <c r="BW81" s="44"/>
      <c r="BX81" s="44"/>
      <c r="BY81" s="44"/>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5" t="s">
        <v>30</v>
      </c>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io6lUpWRRWbvln8b2WE3ZgUqR6aSz4y8TX+EeOjl10kaSz/mXMLYFvxCjnJNFrwlwEHym3CjiLp5PAHnk6gz3Q==" saltValue="srifs6Nq+wKL3c0u7cVG5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80" t="s">
        <v>52</v>
      </c>
      <c r="I3" s="81"/>
      <c r="J3" s="81"/>
      <c r="K3" s="81"/>
      <c r="L3" s="81"/>
      <c r="M3" s="81"/>
      <c r="N3" s="81"/>
      <c r="O3" s="81"/>
      <c r="P3" s="81"/>
      <c r="Q3" s="81"/>
      <c r="R3" s="81"/>
      <c r="S3" s="81"/>
      <c r="T3" s="81"/>
      <c r="U3" s="81"/>
      <c r="V3" s="81"/>
      <c r="W3" s="81"/>
      <c r="X3" s="82"/>
      <c r="Y3" s="86" t="s">
        <v>53</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54</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8" x14ac:dyDescent="0.2">
      <c r="A4" s="14" t="s">
        <v>55</v>
      </c>
      <c r="B4" s="16"/>
      <c r="C4" s="16"/>
      <c r="D4" s="16"/>
      <c r="E4" s="16"/>
      <c r="F4" s="16"/>
      <c r="G4" s="16"/>
      <c r="H4" s="83"/>
      <c r="I4" s="84"/>
      <c r="J4" s="84"/>
      <c r="K4" s="84"/>
      <c r="L4" s="84"/>
      <c r="M4" s="84"/>
      <c r="N4" s="84"/>
      <c r="O4" s="84"/>
      <c r="P4" s="84"/>
      <c r="Q4" s="84"/>
      <c r="R4" s="84"/>
      <c r="S4" s="84"/>
      <c r="T4" s="84"/>
      <c r="U4" s="84"/>
      <c r="V4" s="84"/>
      <c r="W4" s="84"/>
      <c r="X4" s="85"/>
      <c r="Y4" s="79" t="s">
        <v>56</v>
      </c>
      <c r="Z4" s="79"/>
      <c r="AA4" s="79"/>
      <c r="AB4" s="79"/>
      <c r="AC4" s="79"/>
      <c r="AD4" s="79"/>
      <c r="AE4" s="79"/>
      <c r="AF4" s="79"/>
      <c r="AG4" s="79"/>
      <c r="AH4" s="79"/>
      <c r="AI4" s="79"/>
      <c r="AJ4" s="79" t="s">
        <v>57</v>
      </c>
      <c r="AK4" s="79"/>
      <c r="AL4" s="79"/>
      <c r="AM4" s="79"/>
      <c r="AN4" s="79"/>
      <c r="AO4" s="79"/>
      <c r="AP4" s="79"/>
      <c r="AQ4" s="79"/>
      <c r="AR4" s="79"/>
      <c r="AS4" s="79"/>
      <c r="AT4" s="79"/>
      <c r="AU4" s="79" t="s">
        <v>58</v>
      </c>
      <c r="AV4" s="79"/>
      <c r="AW4" s="79"/>
      <c r="AX4" s="79"/>
      <c r="AY4" s="79"/>
      <c r="AZ4" s="79"/>
      <c r="BA4" s="79"/>
      <c r="BB4" s="79"/>
      <c r="BC4" s="79"/>
      <c r="BD4" s="79"/>
      <c r="BE4" s="79"/>
      <c r="BF4" s="79" t="s">
        <v>59</v>
      </c>
      <c r="BG4" s="79"/>
      <c r="BH4" s="79"/>
      <c r="BI4" s="79"/>
      <c r="BJ4" s="79"/>
      <c r="BK4" s="79"/>
      <c r="BL4" s="79"/>
      <c r="BM4" s="79"/>
      <c r="BN4" s="79"/>
      <c r="BO4" s="79"/>
      <c r="BP4" s="79"/>
      <c r="BQ4" s="79" t="s">
        <v>60</v>
      </c>
      <c r="BR4" s="79"/>
      <c r="BS4" s="79"/>
      <c r="BT4" s="79"/>
      <c r="BU4" s="79"/>
      <c r="BV4" s="79"/>
      <c r="BW4" s="79"/>
      <c r="BX4" s="79"/>
      <c r="BY4" s="79"/>
      <c r="BZ4" s="79"/>
      <c r="CA4" s="79"/>
      <c r="CB4" s="79" t="s">
        <v>61</v>
      </c>
      <c r="CC4" s="79"/>
      <c r="CD4" s="79"/>
      <c r="CE4" s="79"/>
      <c r="CF4" s="79"/>
      <c r="CG4" s="79"/>
      <c r="CH4" s="79"/>
      <c r="CI4" s="79"/>
      <c r="CJ4" s="79"/>
      <c r="CK4" s="79"/>
      <c r="CL4" s="79"/>
      <c r="CM4" s="79" t="s">
        <v>62</v>
      </c>
      <c r="CN4" s="79"/>
      <c r="CO4" s="79"/>
      <c r="CP4" s="79"/>
      <c r="CQ4" s="79"/>
      <c r="CR4" s="79"/>
      <c r="CS4" s="79"/>
      <c r="CT4" s="79"/>
      <c r="CU4" s="79"/>
      <c r="CV4" s="79"/>
      <c r="CW4" s="79"/>
      <c r="CX4" s="79" t="s">
        <v>63</v>
      </c>
      <c r="CY4" s="79"/>
      <c r="CZ4" s="79"/>
      <c r="DA4" s="79"/>
      <c r="DB4" s="79"/>
      <c r="DC4" s="79"/>
      <c r="DD4" s="79"/>
      <c r="DE4" s="79"/>
      <c r="DF4" s="79"/>
      <c r="DG4" s="79"/>
      <c r="DH4" s="79"/>
      <c r="DI4" s="79" t="s">
        <v>64</v>
      </c>
      <c r="DJ4" s="79"/>
      <c r="DK4" s="79"/>
      <c r="DL4" s="79"/>
      <c r="DM4" s="79"/>
      <c r="DN4" s="79"/>
      <c r="DO4" s="79"/>
      <c r="DP4" s="79"/>
      <c r="DQ4" s="79"/>
      <c r="DR4" s="79"/>
      <c r="DS4" s="79"/>
      <c r="DT4" s="79" t="s">
        <v>65</v>
      </c>
      <c r="DU4" s="79"/>
      <c r="DV4" s="79"/>
      <c r="DW4" s="79"/>
      <c r="DX4" s="79"/>
      <c r="DY4" s="79"/>
      <c r="DZ4" s="79"/>
      <c r="EA4" s="79"/>
      <c r="EB4" s="79"/>
      <c r="EC4" s="79"/>
      <c r="ED4" s="79"/>
      <c r="EE4" s="79" t="s">
        <v>66</v>
      </c>
      <c r="EF4" s="79"/>
      <c r="EG4" s="79"/>
      <c r="EH4" s="79"/>
      <c r="EI4" s="79"/>
      <c r="EJ4" s="79"/>
      <c r="EK4" s="79"/>
      <c r="EL4" s="79"/>
      <c r="EM4" s="79"/>
      <c r="EN4" s="79"/>
      <c r="EO4" s="79"/>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312011</v>
      </c>
      <c r="D6" s="19">
        <f t="shared" si="3"/>
        <v>46</v>
      </c>
      <c r="E6" s="19">
        <f t="shared" si="3"/>
        <v>17</v>
      </c>
      <c r="F6" s="19">
        <f t="shared" si="3"/>
        <v>4</v>
      </c>
      <c r="G6" s="19">
        <f t="shared" si="3"/>
        <v>0</v>
      </c>
      <c r="H6" s="19" t="str">
        <f t="shared" si="3"/>
        <v>鳥取県　鳥取市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60.82</v>
      </c>
      <c r="P6" s="20">
        <f t="shared" si="3"/>
        <v>6.65</v>
      </c>
      <c r="Q6" s="20">
        <f t="shared" si="3"/>
        <v>93.85</v>
      </c>
      <c r="R6" s="20">
        <f t="shared" si="3"/>
        <v>2767</v>
      </c>
      <c r="S6" s="20">
        <f t="shared" si="3"/>
        <v>184557</v>
      </c>
      <c r="T6" s="20">
        <f t="shared" si="3"/>
        <v>765.31</v>
      </c>
      <c r="U6" s="20">
        <f t="shared" si="3"/>
        <v>241.15</v>
      </c>
      <c r="V6" s="20">
        <f t="shared" si="3"/>
        <v>12214</v>
      </c>
      <c r="W6" s="20">
        <f t="shared" si="3"/>
        <v>4.97</v>
      </c>
      <c r="X6" s="20">
        <f t="shared" si="3"/>
        <v>2457.5500000000002</v>
      </c>
      <c r="Y6" s="21">
        <f>IF(Y7="",NA(),Y7)</f>
        <v>117.59</v>
      </c>
      <c r="Z6" s="21">
        <f t="shared" ref="Z6:AH6" si="4">IF(Z7="",NA(),Z7)</f>
        <v>104.12</v>
      </c>
      <c r="AA6" s="21">
        <f t="shared" si="4"/>
        <v>109.23</v>
      </c>
      <c r="AB6" s="21">
        <f t="shared" si="4"/>
        <v>110.87</v>
      </c>
      <c r="AC6" s="21">
        <f t="shared" si="4"/>
        <v>112.75</v>
      </c>
      <c r="AD6" s="21">
        <f t="shared" si="4"/>
        <v>102.13</v>
      </c>
      <c r="AE6" s="21">
        <f t="shared" si="4"/>
        <v>101.72</v>
      </c>
      <c r="AF6" s="21">
        <f t="shared" si="4"/>
        <v>102.73</v>
      </c>
      <c r="AG6" s="21">
        <f t="shared" si="4"/>
        <v>105.78</v>
      </c>
      <c r="AH6" s="21">
        <f t="shared" si="4"/>
        <v>106.09</v>
      </c>
      <c r="AI6" s="20" t="str">
        <f>IF(AI7="","",IF(AI7="-","【-】","【"&amp;SUBSTITUTE(TEXT(AI7,"#,##0.00"),"-","△")&amp;"】"))</f>
        <v>【105.35】</v>
      </c>
      <c r="AJ6" s="20">
        <f>IF(AJ7="",NA(),AJ7)</f>
        <v>0</v>
      </c>
      <c r="AK6" s="20">
        <f t="shared" ref="AK6:AS6" si="5">IF(AK7="",NA(),AK7)</f>
        <v>0</v>
      </c>
      <c r="AL6" s="20">
        <f t="shared" si="5"/>
        <v>0</v>
      </c>
      <c r="AM6" s="20">
        <f t="shared" si="5"/>
        <v>0</v>
      </c>
      <c r="AN6" s="20">
        <f t="shared" si="5"/>
        <v>0</v>
      </c>
      <c r="AO6" s="21">
        <f t="shared" si="5"/>
        <v>109.51</v>
      </c>
      <c r="AP6" s="21">
        <f t="shared" si="5"/>
        <v>112.88</v>
      </c>
      <c r="AQ6" s="21">
        <f t="shared" si="5"/>
        <v>94.97</v>
      </c>
      <c r="AR6" s="21">
        <f t="shared" si="5"/>
        <v>63.96</v>
      </c>
      <c r="AS6" s="21">
        <f t="shared" si="5"/>
        <v>69.42</v>
      </c>
      <c r="AT6" s="20" t="str">
        <f>IF(AT7="","",IF(AT7="-","【-】","【"&amp;SUBSTITUTE(TEXT(AT7,"#,##0.00"),"-","△")&amp;"】"))</f>
        <v>【63.89】</v>
      </c>
      <c r="AU6" s="21">
        <f>IF(AU7="",NA(),AU7)</f>
        <v>11.89</v>
      </c>
      <c r="AV6" s="21">
        <f t="shared" ref="AV6:BD6" si="6">IF(AV7="",NA(),AV7)</f>
        <v>9.68</v>
      </c>
      <c r="AW6" s="21">
        <f t="shared" si="6"/>
        <v>12.33</v>
      </c>
      <c r="AX6" s="21">
        <f t="shared" si="6"/>
        <v>11.89</v>
      </c>
      <c r="AY6" s="21">
        <f t="shared" si="6"/>
        <v>14.22</v>
      </c>
      <c r="AZ6" s="21">
        <f t="shared" si="6"/>
        <v>47.44</v>
      </c>
      <c r="BA6" s="21">
        <f t="shared" si="6"/>
        <v>49.18</v>
      </c>
      <c r="BB6" s="21">
        <f t="shared" si="6"/>
        <v>47.72</v>
      </c>
      <c r="BC6" s="21">
        <f t="shared" si="6"/>
        <v>44.24</v>
      </c>
      <c r="BD6" s="21">
        <f t="shared" si="6"/>
        <v>43.07</v>
      </c>
      <c r="BE6" s="20" t="str">
        <f>IF(BE7="","",IF(BE7="-","【-】","【"&amp;SUBSTITUTE(TEXT(BE7,"#,##0.00"),"-","△")&amp;"】"))</f>
        <v>【44.07】</v>
      </c>
      <c r="BF6" s="21">
        <f>IF(BF7="",NA(),BF7)</f>
        <v>1953.32</v>
      </c>
      <c r="BG6" s="21">
        <f t="shared" ref="BG6:BO6" si="7">IF(BG7="",NA(),BG7)</f>
        <v>1870.44</v>
      </c>
      <c r="BH6" s="21">
        <f t="shared" si="7"/>
        <v>1770.63</v>
      </c>
      <c r="BI6" s="21">
        <f t="shared" si="7"/>
        <v>1723.31</v>
      </c>
      <c r="BJ6" s="21">
        <f t="shared" si="7"/>
        <v>445.29</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125.5</v>
      </c>
      <c r="BR6" s="21">
        <f t="shared" ref="BR6:BZ6" si="8">IF(BR7="",NA(),BR7)</f>
        <v>115.39</v>
      </c>
      <c r="BS6" s="21">
        <f t="shared" si="8"/>
        <v>118.03</v>
      </c>
      <c r="BT6" s="21">
        <f t="shared" si="8"/>
        <v>118.85</v>
      </c>
      <c r="BU6" s="21">
        <f t="shared" si="8"/>
        <v>111.7</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137.97</v>
      </c>
      <c r="CC6" s="21">
        <f t="shared" ref="CC6:CK6" si="9">IF(CC7="",NA(),CC7)</f>
        <v>148.99</v>
      </c>
      <c r="CD6" s="21">
        <f t="shared" si="9"/>
        <v>146.11000000000001</v>
      </c>
      <c r="CE6" s="21">
        <f t="shared" si="9"/>
        <v>142.09</v>
      </c>
      <c r="CF6" s="21">
        <f t="shared" si="9"/>
        <v>150.61000000000001</v>
      </c>
      <c r="CG6" s="21">
        <f t="shared" si="9"/>
        <v>221.81</v>
      </c>
      <c r="CH6" s="21">
        <f t="shared" si="9"/>
        <v>230.02</v>
      </c>
      <c r="CI6" s="21">
        <f t="shared" si="9"/>
        <v>228.47</v>
      </c>
      <c r="CJ6" s="21">
        <f t="shared" si="9"/>
        <v>224.88</v>
      </c>
      <c r="CK6" s="21">
        <f t="shared" si="9"/>
        <v>228.64</v>
      </c>
      <c r="CL6" s="20" t="str">
        <f>IF(CL7="","",IF(CL7="-","【-】","【"&amp;SUBSTITUTE(TEXT(CL7,"#,##0.00"),"-","△")&amp;"】"))</f>
        <v>【216.39】</v>
      </c>
      <c r="CM6" s="21">
        <f>IF(CM7="",NA(),CM7)</f>
        <v>41.27</v>
      </c>
      <c r="CN6" s="21">
        <f t="shared" ref="CN6:CV6" si="10">IF(CN7="",NA(),CN7)</f>
        <v>38.44</v>
      </c>
      <c r="CO6" s="21">
        <f t="shared" si="10"/>
        <v>36.86</v>
      </c>
      <c r="CP6" s="21">
        <f t="shared" si="10"/>
        <v>36.5</v>
      </c>
      <c r="CQ6" s="21">
        <f t="shared" si="10"/>
        <v>37.520000000000003</v>
      </c>
      <c r="CR6" s="21">
        <f t="shared" si="10"/>
        <v>43.36</v>
      </c>
      <c r="CS6" s="21">
        <f t="shared" si="10"/>
        <v>42.56</v>
      </c>
      <c r="CT6" s="21">
        <f t="shared" si="10"/>
        <v>42.47</v>
      </c>
      <c r="CU6" s="21">
        <f t="shared" si="10"/>
        <v>42.4</v>
      </c>
      <c r="CV6" s="21">
        <f t="shared" si="10"/>
        <v>42.28</v>
      </c>
      <c r="CW6" s="20" t="str">
        <f>IF(CW7="","",IF(CW7="-","【-】","【"&amp;SUBSTITUTE(TEXT(CW7,"#,##0.00"),"-","△")&amp;"】"))</f>
        <v>【42.57】</v>
      </c>
      <c r="CX6" s="21">
        <f>IF(CX7="",NA(),CX7)</f>
        <v>89.28</v>
      </c>
      <c r="CY6" s="21">
        <f t="shared" ref="CY6:DG6" si="11">IF(CY7="",NA(),CY7)</f>
        <v>89.4</v>
      </c>
      <c r="CZ6" s="21">
        <f t="shared" si="11"/>
        <v>93.96</v>
      </c>
      <c r="DA6" s="21">
        <f t="shared" si="11"/>
        <v>94.69</v>
      </c>
      <c r="DB6" s="21">
        <f t="shared" si="11"/>
        <v>97</v>
      </c>
      <c r="DC6" s="21">
        <f t="shared" si="11"/>
        <v>83.06</v>
      </c>
      <c r="DD6" s="21">
        <f t="shared" si="11"/>
        <v>83.32</v>
      </c>
      <c r="DE6" s="21">
        <f t="shared" si="11"/>
        <v>83.75</v>
      </c>
      <c r="DF6" s="21">
        <f t="shared" si="11"/>
        <v>84.19</v>
      </c>
      <c r="DG6" s="21">
        <f t="shared" si="11"/>
        <v>84.34</v>
      </c>
      <c r="DH6" s="20" t="str">
        <f>IF(DH7="","",IF(DH7="-","【-】","【"&amp;SUBSTITUTE(TEXT(DH7,"#,##0.00"),"-","△")&amp;"】"))</f>
        <v>【85.24】</v>
      </c>
      <c r="DI6" s="21">
        <f>IF(DI7="",NA(),DI7)</f>
        <v>21.36</v>
      </c>
      <c r="DJ6" s="21">
        <f t="shared" ref="DJ6:DR6" si="12">IF(DJ7="",NA(),DJ7)</f>
        <v>24.56</v>
      </c>
      <c r="DK6" s="21">
        <f t="shared" si="12"/>
        <v>27.57</v>
      </c>
      <c r="DL6" s="21">
        <f t="shared" si="12"/>
        <v>30.4</v>
      </c>
      <c r="DM6" s="21">
        <f t="shared" si="12"/>
        <v>32.840000000000003</v>
      </c>
      <c r="DN6" s="21">
        <f t="shared" si="12"/>
        <v>23.93</v>
      </c>
      <c r="DO6" s="21">
        <f t="shared" si="12"/>
        <v>24.68</v>
      </c>
      <c r="DP6" s="21">
        <f t="shared" si="12"/>
        <v>24.68</v>
      </c>
      <c r="DQ6" s="21">
        <f t="shared" si="12"/>
        <v>21.36</v>
      </c>
      <c r="DR6" s="21">
        <f t="shared" si="12"/>
        <v>22.79</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1">
        <f t="shared" si="13"/>
        <v>0.01</v>
      </c>
      <c r="EC6" s="21">
        <f t="shared" si="13"/>
        <v>0.01</v>
      </c>
      <c r="ED6" s="20" t="str">
        <f>IF(ED7="","",IF(ED7="-","【-】","【"&amp;SUBSTITUTE(TEXT(ED7,"#,##0.00"),"-","△")&amp;"】"))</f>
        <v>【0.01】</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8" s="22" customFormat="1" x14ac:dyDescent="0.2">
      <c r="A7" s="14"/>
      <c r="B7" s="23">
        <v>2021</v>
      </c>
      <c r="C7" s="23">
        <v>312011</v>
      </c>
      <c r="D7" s="23">
        <v>46</v>
      </c>
      <c r="E7" s="23">
        <v>17</v>
      </c>
      <c r="F7" s="23">
        <v>4</v>
      </c>
      <c r="G7" s="23">
        <v>0</v>
      </c>
      <c r="H7" s="23" t="s">
        <v>96</v>
      </c>
      <c r="I7" s="23" t="s">
        <v>97</v>
      </c>
      <c r="J7" s="23" t="s">
        <v>98</v>
      </c>
      <c r="K7" s="23" t="s">
        <v>99</v>
      </c>
      <c r="L7" s="23" t="s">
        <v>100</v>
      </c>
      <c r="M7" s="23" t="s">
        <v>101</v>
      </c>
      <c r="N7" s="24" t="s">
        <v>102</v>
      </c>
      <c r="O7" s="24">
        <v>60.82</v>
      </c>
      <c r="P7" s="24">
        <v>6.65</v>
      </c>
      <c r="Q7" s="24">
        <v>93.85</v>
      </c>
      <c r="R7" s="24">
        <v>2767</v>
      </c>
      <c r="S7" s="24">
        <v>184557</v>
      </c>
      <c r="T7" s="24">
        <v>765.31</v>
      </c>
      <c r="U7" s="24">
        <v>241.15</v>
      </c>
      <c r="V7" s="24">
        <v>12214</v>
      </c>
      <c r="W7" s="24">
        <v>4.97</v>
      </c>
      <c r="X7" s="24">
        <v>2457.5500000000002</v>
      </c>
      <c r="Y7" s="24">
        <v>117.59</v>
      </c>
      <c r="Z7" s="24">
        <v>104.12</v>
      </c>
      <c r="AA7" s="24">
        <v>109.23</v>
      </c>
      <c r="AB7" s="24">
        <v>110.87</v>
      </c>
      <c r="AC7" s="24">
        <v>112.75</v>
      </c>
      <c r="AD7" s="24">
        <v>102.13</v>
      </c>
      <c r="AE7" s="24">
        <v>101.72</v>
      </c>
      <c r="AF7" s="24">
        <v>102.73</v>
      </c>
      <c r="AG7" s="24">
        <v>105.78</v>
      </c>
      <c r="AH7" s="24">
        <v>106.09</v>
      </c>
      <c r="AI7" s="24">
        <v>105.35</v>
      </c>
      <c r="AJ7" s="24">
        <v>0</v>
      </c>
      <c r="AK7" s="24">
        <v>0</v>
      </c>
      <c r="AL7" s="24">
        <v>0</v>
      </c>
      <c r="AM7" s="24">
        <v>0</v>
      </c>
      <c r="AN7" s="24">
        <v>0</v>
      </c>
      <c r="AO7" s="24">
        <v>109.51</v>
      </c>
      <c r="AP7" s="24">
        <v>112.88</v>
      </c>
      <c r="AQ7" s="24">
        <v>94.97</v>
      </c>
      <c r="AR7" s="24">
        <v>63.96</v>
      </c>
      <c r="AS7" s="24">
        <v>69.42</v>
      </c>
      <c r="AT7" s="24">
        <v>63.89</v>
      </c>
      <c r="AU7" s="24">
        <v>11.89</v>
      </c>
      <c r="AV7" s="24">
        <v>9.68</v>
      </c>
      <c r="AW7" s="24">
        <v>12.33</v>
      </c>
      <c r="AX7" s="24">
        <v>11.89</v>
      </c>
      <c r="AY7" s="24">
        <v>14.22</v>
      </c>
      <c r="AZ7" s="24">
        <v>47.44</v>
      </c>
      <c r="BA7" s="24">
        <v>49.18</v>
      </c>
      <c r="BB7" s="24">
        <v>47.72</v>
      </c>
      <c r="BC7" s="24">
        <v>44.24</v>
      </c>
      <c r="BD7" s="24">
        <v>43.07</v>
      </c>
      <c r="BE7" s="24">
        <v>44.07</v>
      </c>
      <c r="BF7" s="24">
        <v>1953.32</v>
      </c>
      <c r="BG7" s="24">
        <v>1870.44</v>
      </c>
      <c r="BH7" s="24">
        <v>1770.63</v>
      </c>
      <c r="BI7" s="24">
        <v>1723.31</v>
      </c>
      <c r="BJ7" s="24">
        <v>445.29</v>
      </c>
      <c r="BK7" s="24">
        <v>1243.71</v>
      </c>
      <c r="BL7" s="24">
        <v>1194.1500000000001</v>
      </c>
      <c r="BM7" s="24">
        <v>1206.79</v>
      </c>
      <c r="BN7" s="24">
        <v>1258.43</v>
      </c>
      <c r="BO7" s="24">
        <v>1163.75</v>
      </c>
      <c r="BP7" s="24">
        <v>1201.79</v>
      </c>
      <c r="BQ7" s="24">
        <v>125.5</v>
      </c>
      <c r="BR7" s="24">
        <v>115.39</v>
      </c>
      <c r="BS7" s="24">
        <v>118.03</v>
      </c>
      <c r="BT7" s="24">
        <v>118.85</v>
      </c>
      <c r="BU7" s="24">
        <v>111.7</v>
      </c>
      <c r="BV7" s="24">
        <v>74.3</v>
      </c>
      <c r="BW7" s="24">
        <v>72.260000000000005</v>
      </c>
      <c r="BX7" s="24">
        <v>71.84</v>
      </c>
      <c r="BY7" s="24">
        <v>73.36</v>
      </c>
      <c r="BZ7" s="24">
        <v>72.599999999999994</v>
      </c>
      <c r="CA7" s="24">
        <v>75.31</v>
      </c>
      <c r="CB7" s="24">
        <v>137.97</v>
      </c>
      <c r="CC7" s="24">
        <v>148.99</v>
      </c>
      <c r="CD7" s="24">
        <v>146.11000000000001</v>
      </c>
      <c r="CE7" s="24">
        <v>142.09</v>
      </c>
      <c r="CF7" s="24">
        <v>150.61000000000001</v>
      </c>
      <c r="CG7" s="24">
        <v>221.81</v>
      </c>
      <c r="CH7" s="24">
        <v>230.02</v>
      </c>
      <c r="CI7" s="24">
        <v>228.47</v>
      </c>
      <c r="CJ7" s="24">
        <v>224.88</v>
      </c>
      <c r="CK7" s="24">
        <v>228.64</v>
      </c>
      <c r="CL7" s="24">
        <v>216.39</v>
      </c>
      <c r="CM7" s="24">
        <v>41.27</v>
      </c>
      <c r="CN7" s="24">
        <v>38.44</v>
      </c>
      <c r="CO7" s="24">
        <v>36.86</v>
      </c>
      <c r="CP7" s="24">
        <v>36.5</v>
      </c>
      <c r="CQ7" s="24">
        <v>37.520000000000003</v>
      </c>
      <c r="CR7" s="24">
        <v>43.36</v>
      </c>
      <c r="CS7" s="24">
        <v>42.56</v>
      </c>
      <c r="CT7" s="24">
        <v>42.47</v>
      </c>
      <c r="CU7" s="24">
        <v>42.4</v>
      </c>
      <c r="CV7" s="24">
        <v>42.28</v>
      </c>
      <c r="CW7" s="24">
        <v>42.57</v>
      </c>
      <c r="CX7" s="24">
        <v>89.28</v>
      </c>
      <c r="CY7" s="24">
        <v>89.4</v>
      </c>
      <c r="CZ7" s="24">
        <v>93.96</v>
      </c>
      <c r="DA7" s="24">
        <v>94.69</v>
      </c>
      <c r="DB7" s="24">
        <v>97</v>
      </c>
      <c r="DC7" s="24">
        <v>83.06</v>
      </c>
      <c r="DD7" s="24">
        <v>83.32</v>
      </c>
      <c r="DE7" s="24">
        <v>83.75</v>
      </c>
      <c r="DF7" s="24">
        <v>84.19</v>
      </c>
      <c r="DG7" s="24">
        <v>84.34</v>
      </c>
      <c r="DH7" s="24">
        <v>85.24</v>
      </c>
      <c r="DI7" s="24">
        <v>21.36</v>
      </c>
      <c r="DJ7" s="24">
        <v>24.56</v>
      </c>
      <c r="DK7" s="24">
        <v>27.57</v>
      </c>
      <c r="DL7" s="24">
        <v>30.4</v>
      </c>
      <c r="DM7" s="24">
        <v>32.840000000000003</v>
      </c>
      <c r="DN7" s="24">
        <v>23.93</v>
      </c>
      <c r="DO7" s="24">
        <v>24.68</v>
      </c>
      <c r="DP7" s="24">
        <v>24.68</v>
      </c>
      <c r="DQ7" s="24">
        <v>21.36</v>
      </c>
      <c r="DR7" s="24">
        <v>22.79</v>
      </c>
      <c r="DS7" s="24">
        <v>25.87</v>
      </c>
      <c r="DT7" s="24">
        <v>0</v>
      </c>
      <c r="DU7" s="24">
        <v>0</v>
      </c>
      <c r="DV7" s="24">
        <v>0</v>
      </c>
      <c r="DW7" s="24">
        <v>0</v>
      </c>
      <c r="DX7" s="24">
        <v>0</v>
      </c>
      <c r="DY7" s="24">
        <v>0</v>
      </c>
      <c r="DZ7" s="24">
        <v>0.01</v>
      </c>
      <c r="EA7" s="24">
        <v>8.6199999999999992</v>
      </c>
      <c r="EB7" s="24">
        <v>0.01</v>
      </c>
      <c r="EC7" s="24">
        <v>0.01</v>
      </c>
      <c r="ED7" s="24">
        <v>0.01</v>
      </c>
      <c r="EE7" s="24">
        <v>0</v>
      </c>
      <c r="EF7" s="24">
        <v>0</v>
      </c>
      <c r="EG7" s="24">
        <v>0</v>
      </c>
      <c r="EH7" s="24">
        <v>0</v>
      </c>
      <c r="EI7" s="24">
        <v>0</v>
      </c>
      <c r="EJ7" s="24">
        <v>0.09</v>
      </c>
      <c r="EK7" s="24">
        <v>0.13</v>
      </c>
      <c r="EL7" s="24">
        <v>0.36</v>
      </c>
      <c r="EM7" s="24">
        <v>0.39</v>
      </c>
      <c r="EN7" s="24">
        <v>0.1</v>
      </c>
      <c r="EO7" s="24">
        <v>0.15</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鳥取市役所</cp:lastModifiedBy>
  <cp:lastPrinted>2023-01-19T06:36:29Z</cp:lastPrinted>
  <dcterms:created xsi:type="dcterms:W3CDTF">2022-12-01T01:30:11Z</dcterms:created>
  <dcterms:modified xsi:type="dcterms:W3CDTF">2023-01-19T06:37:50Z</dcterms:modified>
  <cp:category/>
</cp:coreProperties>
</file>