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l-file-sv\学校教育課\50_地域・家庭教育係\放課後こどもプラン事業\児童クラブ\各種文書様式・雛型\01設置届様式\R7\01_様式\"/>
    </mc:Choice>
  </mc:AlternateContent>
  <xr:revisionPtr revIDLastSave="0" documentId="13_ncr:1_{B14638F3-25A8-4409-B6C0-99DB4F6A8781}" xr6:coauthVersionLast="47" xr6:coauthVersionMax="47" xr10:uidLastSave="{00000000-0000-0000-0000-000000000000}"/>
  <bookViews>
    <workbookView xWindow="888" yWindow="48" windowWidth="22068" windowHeight="11412" tabRatio="906" xr2:uid="{00000000-000D-0000-FFFF-FFFF00000000}"/>
  </bookViews>
  <sheets>
    <sheet name="計画書（数式あり）" sheetId="7" r:id="rId1"/>
    <sheet name="賃金改善内訳（職員別）（数式あり）" sheetId="4" r:id="rId2"/>
    <sheet name="計画書（数式なし）" sheetId="15" r:id="rId3"/>
    <sheet name="賃金改善内訳（職員別）（数式なし）" sheetId="16" r:id="rId4"/>
    <sheet name="計画書（記載例）" sheetId="13" r:id="rId5"/>
    <sheet name="賃金改善内訳（職員別）（記載例）" sheetId="14" r:id="rId6"/>
    <sheet name="参考" sheetId="17" r:id="rId7"/>
    <sheet name="リスト" sheetId="12" r:id="rId8"/>
  </sheets>
  <definedNames>
    <definedName name="aaaa" localSheetId="4">#REF!</definedName>
    <definedName name="aaaa" localSheetId="2">#REF!</definedName>
    <definedName name="aaaa" localSheetId="6">#REF!</definedName>
    <definedName name="aaaa" localSheetId="5">#REF!</definedName>
    <definedName name="aaaa" localSheetId="3">#REF!</definedName>
    <definedName name="aaaa">#REF!</definedName>
    <definedName name="bbbb" localSheetId="4">#REF!</definedName>
    <definedName name="bbbb" localSheetId="2">#REF!</definedName>
    <definedName name="bbbb" localSheetId="6">#REF!</definedName>
    <definedName name="bbbb" localSheetId="5">#REF!</definedName>
    <definedName name="bbbb" localSheetId="3">#REF!</definedName>
    <definedName name="bbbb">#REF!</definedName>
    <definedName name="ss" localSheetId="4">#REF!</definedName>
    <definedName name="ss" localSheetId="2">#REF!</definedName>
    <definedName name="ss" localSheetId="6">#REF!</definedName>
    <definedName name="ss" localSheetId="5">#REF!</definedName>
    <definedName name="ss" localSheetId="3">#REF!</definedName>
    <definedName name="ss">#REF!</definedName>
    <definedName name="保育所別民改費担当者一覧" localSheetId="4">#REF!</definedName>
    <definedName name="保育所別民改費担当者一覧" localSheetId="2">#REF!</definedName>
    <definedName name="保育所別民改費担当者一覧" localSheetId="6">#REF!</definedName>
    <definedName name="保育所別民改費担当者一覧" localSheetId="5">#REF!</definedName>
    <definedName name="保育所別民改費担当者一覧" localSheetId="3">#REF!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7" l="1"/>
  <c r="R20" i="7" s="1"/>
  <c r="R18" i="13"/>
  <c r="J11" i="4"/>
  <c r="J12" i="4"/>
  <c r="J13" i="4"/>
  <c r="J14" i="4"/>
  <c r="J15" i="4"/>
  <c r="J16" i="4"/>
  <c r="J17" i="4"/>
  <c r="J18" i="4"/>
  <c r="J19" i="4"/>
  <c r="J10" i="4"/>
  <c r="R5" i="4" l="1"/>
  <c r="J11" i="14" l="1"/>
  <c r="K11" i="14" s="1"/>
  <c r="J12" i="14"/>
  <c r="J13" i="14"/>
  <c r="K13" i="14" s="1"/>
  <c r="M13" i="14" s="1"/>
  <c r="J14" i="14"/>
  <c r="K14" i="14" s="1"/>
  <c r="M14" i="14" s="1"/>
  <c r="J15" i="14"/>
  <c r="K15" i="14" s="1"/>
  <c r="M15" i="14" s="1"/>
  <c r="J16" i="14"/>
  <c r="K16" i="14" s="1"/>
  <c r="M16" i="14" s="1"/>
  <c r="J17" i="14"/>
  <c r="K17" i="14" s="1"/>
  <c r="M17" i="14" s="1"/>
  <c r="J18" i="14"/>
  <c r="J19" i="14"/>
  <c r="K19" i="14" s="1"/>
  <c r="M19" i="14" s="1"/>
  <c r="J10" i="14"/>
  <c r="K10" i="14" s="1"/>
  <c r="O20" i="14"/>
  <c r="R16" i="13" s="1"/>
  <c r="R17" i="13" s="1"/>
  <c r="B38" i="13" s="1"/>
  <c r="N20" i="14"/>
  <c r="R15" i="13" s="1"/>
  <c r="R20" i="13" s="1"/>
  <c r="L20" i="14"/>
  <c r="R19" i="14"/>
  <c r="P19" i="14"/>
  <c r="H19" i="14"/>
  <c r="R18" i="14"/>
  <c r="P18" i="14"/>
  <c r="K18" i="14"/>
  <c r="M18" i="14" s="1"/>
  <c r="H18" i="14"/>
  <c r="R17" i="14"/>
  <c r="P17" i="14"/>
  <c r="H17" i="14"/>
  <c r="R16" i="14"/>
  <c r="P16" i="14"/>
  <c r="H16" i="14"/>
  <c r="R15" i="14"/>
  <c r="P15" i="14"/>
  <c r="H15" i="14"/>
  <c r="R14" i="14"/>
  <c r="P14" i="14"/>
  <c r="H14" i="14"/>
  <c r="R13" i="14"/>
  <c r="P13" i="14"/>
  <c r="H13" i="14"/>
  <c r="R12" i="14"/>
  <c r="P12" i="14"/>
  <c r="K12" i="14"/>
  <c r="M12" i="14" s="1"/>
  <c r="H12" i="14"/>
  <c r="R11" i="14"/>
  <c r="P11" i="14"/>
  <c r="H11" i="14"/>
  <c r="R10" i="14"/>
  <c r="P10" i="14"/>
  <c r="H10" i="14"/>
  <c r="AA31" i="13"/>
  <c r="AA31" i="7"/>
  <c r="P20" i="14" l="1"/>
  <c r="R20" i="14"/>
  <c r="M11" i="14"/>
  <c r="H20" i="14"/>
  <c r="K20" i="14"/>
  <c r="M10" i="14"/>
  <c r="M20" i="14" l="1"/>
  <c r="R11" i="13" s="1"/>
  <c r="O20" i="4" l="1"/>
  <c r="R16" i="7" s="1"/>
  <c r="N20" i="4"/>
  <c r="R15" i="7" s="1"/>
  <c r="L20" i="4"/>
  <c r="R19" i="4"/>
  <c r="P19" i="4"/>
  <c r="K19" i="4"/>
  <c r="M19" i="4" s="1"/>
  <c r="H19" i="4"/>
  <c r="R18" i="4"/>
  <c r="P18" i="4"/>
  <c r="K18" i="4"/>
  <c r="M18" i="4" s="1"/>
  <c r="H18" i="4"/>
  <c r="R17" i="4"/>
  <c r="P17" i="4"/>
  <c r="K17" i="4"/>
  <c r="M17" i="4" s="1"/>
  <c r="H17" i="4"/>
  <c r="R16" i="4"/>
  <c r="P16" i="4"/>
  <c r="K16" i="4"/>
  <c r="M16" i="4" s="1"/>
  <c r="H16" i="4"/>
  <c r="R15" i="4"/>
  <c r="P15" i="4"/>
  <c r="K15" i="4"/>
  <c r="M15" i="4" s="1"/>
  <c r="H15" i="4"/>
  <c r="R14" i="4"/>
  <c r="P14" i="4"/>
  <c r="K14" i="4"/>
  <c r="M14" i="4" s="1"/>
  <c r="H14" i="4"/>
  <c r="R13" i="4"/>
  <c r="P13" i="4"/>
  <c r="K13" i="4"/>
  <c r="M13" i="4" s="1"/>
  <c r="H13" i="4"/>
  <c r="R12" i="4"/>
  <c r="P12" i="4"/>
  <c r="K12" i="4"/>
  <c r="M12" i="4" s="1"/>
  <c r="H12" i="4"/>
  <c r="R11" i="4"/>
  <c r="P11" i="4"/>
  <c r="K11" i="4"/>
  <c r="M11" i="4" s="1"/>
  <c r="H11" i="4"/>
  <c r="R10" i="4"/>
  <c r="P10" i="4"/>
  <c r="K10" i="4"/>
  <c r="H10" i="4"/>
  <c r="P20" i="4" l="1"/>
  <c r="H20" i="4"/>
  <c r="R20" i="4"/>
  <c r="M10" i="4"/>
  <c r="M20" i="4" s="1"/>
  <c r="K20" i="4"/>
  <c r="R11" i="7" l="1"/>
  <c r="B41" i="7" s="1"/>
  <c r="B41" i="13"/>
  <c r="R17" i="7"/>
  <c r="B3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鳥取市役所</author>
    <author>長谷川 大地(hasegawa-daichi.d37)</author>
  </authors>
  <commentList>
    <comment ref="V7" authorId="0" shapeId="0" xr:uid="{00000000-0006-0000-0000-000001000000}">
      <text>
        <r>
          <rPr>
            <b/>
            <sz val="9"/>
            <color indexed="81"/>
            <rFont val="MS P ゴシック"/>
            <family val="3"/>
            <charset val="128"/>
          </rPr>
          <t>リストから選択してください。
リストにない場合は、直接入力してください。</t>
        </r>
      </text>
    </comment>
    <comment ref="R11" authorId="0" shapeId="0" xr:uid="{00000000-0006-0000-0000-000002000000}">
      <text>
        <r>
          <rPr>
            <b/>
            <sz val="9"/>
            <color indexed="81"/>
            <rFont val="MS P ゴシック"/>
            <family val="3"/>
            <charset val="128"/>
          </rPr>
          <t>色のついているセルのみ記入してください。</t>
        </r>
      </text>
    </comment>
    <comment ref="R17" authorId="0" shapeId="0" xr:uid="{00000000-0006-0000-0000-000003000000}">
      <text>
        <r>
          <rPr>
            <b/>
            <sz val="9"/>
            <color indexed="81"/>
            <rFont val="MS P ゴシック"/>
            <family val="3"/>
            <charset val="128"/>
          </rPr>
          <t>自動計算されます</t>
        </r>
      </text>
    </comment>
    <comment ref="R21" authorId="1" shapeId="0" xr:uid="{00000000-0006-0000-0000-000004000000}">
      <text>
        <r>
          <rPr>
            <b/>
            <sz val="9"/>
            <color indexed="81"/>
            <rFont val="MS P ゴシック"/>
            <family val="3"/>
            <charset val="128"/>
          </rPr>
          <t>「周知していない」を選択した場合は対象外</t>
        </r>
      </text>
    </comment>
    <comment ref="R23" authorId="1" shapeId="0" xr:uid="{00000000-0006-0000-0000-000005000000}">
      <text>
        <r>
          <rPr>
            <b/>
            <sz val="9"/>
            <color indexed="81"/>
            <rFont val="MS P ゴシック"/>
            <family val="3"/>
            <charset val="128"/>
          </rPr>
          <t>「継続しない」を選択した場合は対象外</t>
        </r>
      </text>
    </comment>
    <comment ref="AA33" authorId="0" shapeId="0" xr:uid="{00000000-0006-0000-0000-000006000000}">
      <text>
        <r>
          <rPr>
            <b/>
            <sz val="9"/>
            <color indexed="81"/>
            <rFont val="MS P ゴシック"/>
            <family val="3"/>
            <charset val="128"/>
          </rPr>
          <t>代表者の職氏名を記入してください。
（例）理事長　鳥取太郎
　　　会長　鳥取花子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鳥取市役所</author>
  </authors>
  <commentList>
    <comment ref="B10" authorId="0" shapeId="0" xr:uid="{00000000-0006-0000-0100-000001000000}">
      <text>
        <r>
          <rPr>
            <b/>
            <sz val="20"/>
            <color indexed="81"/>
            <rFont val="MS P ゴシック"/>
            <family val="3"/>
            <charset val="128"/>
          </rPr>
          <t>色がついているセルのみ記入してください。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鳥取市役所</author>
  </authors>
  <commentList>
    <comment ref="V7" authorId="0" shapeId="0" xr:uid="{00000000-0006-0000-0200-000001000000}">
      <text>
        <r>
          <rPr>
            <b/>
            <sz val="9"/>
            <color indexed="81"/>
            <rFont val="MS P ゴシック"/>
            <family val="3"/>
            <charset val="128"/>
          </rPr>
          <t>リストから選択してください。
リストにない場合は、直接入力してください。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鳥取市役所</author>
    <author>長谷川 大地(hasegawa-daichi.d37)</author>
  </authors>
  <commentList>
    <comment ref="V7" authorId="0" shapeId="0" xr:uid="{00000000-0006-0000-0400-000001000000}">
      <text>
        <r>
          <rPr>
            <b/>
            <sz val="9"/>
            <color indexed="81"/>
            <rFont val="MS P ゴシック"/>
            <family val="3"/>
            <charset val="128"/>
          </rPr>
          <t>リストから選択してください</t>
        </r>
      </text>
    </comment>
    <comment ref="R11" authorId="0" shapeId="0" xr:uid="{00000000-0006-0000-0400-000002000000}">
      <text>
        <r>
          <rPr>
            <b/>
            <sz val="9"/>
            <color indexed="81"/>
            <rFont val="MS P ゴシック"/>
            <family val="3"/>
            <charset val="128"/>
          </rPr>
          <t>賃金改善内訳書（職員別）の⑨補助基準額の合計額を記入してください。
※自動入力</t>
        </r>
      </text>
    </comment>
    <comment ref="R15" authorId="0" shapeId="0" xr:uid="{00000000-0006-0000-0400-000003000000}">
      <text>
        <r>
          <rPr>
            <b/>
            <sz val="9"/>
            <color indexed="81"/>
            <rFont val="MS P ゴシック"/>
            <family val="3"/>
            <charset val="128"/>
          </rPr>
          <t>賃金改善内訳書（職員別）の⑩賃金改善見込額（令和６年度の総額）の合計額を記入してください。
※自動入力</t>
        </r>
      </text>
    </comment>
    <comment ref="R16" authorId="0" shapeId="0" xr:uid="{00000000-0006-0000-0400-000004000000}">
      <text>
        <r>
          <rPr>
            <b/>
            <sz val="9"/>
            <color indexed="81"/>
            <rFont val="MS P ゴシック"/>
            <family val="3"/>
            <charset val="128"/>
          </rPr>
          <t>賃金改善内訳書（職員別）の⑪基本給又は決まって毎月支払う手当の合計額を記入してください。
※自動入力</t>
        </r>
      </text>
    </comment>
    <comment ref="R17" authorId="0" shapeId="0" xr:uid="{00000000-0006-0000-0400-000005000000}">
      <text>
        <r>
          <rPr>
            <b/>
            <sz val="9"/>
            <color indexed="81"/>
            <rFont val="MS P ゴシック"/>
            <family val="3"/>
            <charset val="128"/>
          </rPr>
          <t>※自動計算</t>
        </r>
      </text>
    </comment>
    <comment ref="R18" authorId="0" shapeId="0" xr:uid="{00000000-0006-0000-0400-000006000000}">
      <text>
        <r>
          <rPr>
            <b/>
            <sz val="9"/>
            <color indexed="81"/>
            <rFont val="MS P ゴシック"/>
            <family val="3"/>
            <charset val="128"/>
          </rPr>
          <t>賃金改善内訳書（職員別）の⑬賃金改善に伴う法定福利費等の事業主負担分の増分を記入してください。
※自動入力</t>
        </r>
      </text>
    </comment>
    <comment ref="R21" authorId="1" shapeId="0" xr:uid="{00000000-0006-0000-0400-000007000000}">
      <text>
        <r>
          <rPr>
            <b/>
            <sz val="9"/>
            <color indexed="81"/>
            <rFont val="MS P ゴシック"/>
            <family val="3"/>
            <charset val="128"/>
          </rPr>
          <t>「周知していない」を選択した場合は対象外</t>
        </r>
      </text>
    </comment>
    <comment ref="R23" authorId="1" shapeId="0" xr:uid="{00000000-0006-0000-0400-000008000000}">
      <text>
        <r>
          <rPr>
            <b/>
            <sz val="9"/>
            <color indexed="81"/>
            <rFont val="MS P ゴシック"/>
            <family val="3"/>
            <charset val="128"/>
          </rPr>
          <t>「継続しない」を選択した場合は対象外</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鳥取市役所</author>
  </authors>
  <commentList>
    <comment ref="B7" authorId="0" shapeId="0" xr:uid="{00000000-0006-0000-0500-000001000000}">
      <text>
        <r>
          <rPr>
            <b/>
            <sz val="11"/>
            <color indexed="81"/>
            <rFont val="MS P ゴシック"/>
            <family val="3"/>
            <charset val="128"/>
          </rPr>
          <t>年度途中で職員の入れ替わりがありましたら、速やかに学校教育課までご連絡ください。</t>
        </r>
      </text>
    </comment>
    <comment ref="F7" authorId="0" shapeId="0" xr:uid="{00000000-0006-0000-0500-000002000000}">
      <text>
        <r>
          <rPr>
            <b/>
            <sz val="11"/>
            <color indexed="81"/>
            <rFont val="MS P ゴシック"/>
            <family val="3"/>
            <charset val="128"/>
          </rPr>
          <t>児童クラブで定めている常勤・非常勤ではなく、今回の補助金算出上の勤務形態を記載してください。
（例）
A支援員　：　常勤　所定労働時間100時間
B支援員　：　常勤　所定労働時間80時間
である場合、児童クラブ内の雇用は常勤職員であっても、今回の申請では最も所定労働時間の長いA支援員を常勤とし、B支援員は非常勤とします。</t>
        </r>
      </text>
    </comment>
    <comment ref="I7" authorId="0" shapeId="0" xr:uid="{00000000-0006-0000-0500-000003000000}">
      <text>
        <r>
          <rPr>
            <b/>
            <sz val="11"/>
            <color indexed="81"/>
            <rFont val="MS P ゴシック"/>
            <family val="3"/>
            <charset val="128"/>
          </rPr>
          <t>賃金改善対象者数（※１）は、実際に賃金改善を行う職員の勤務時間数等を基に、以下の①と②の算式により算出することになります。
①常勤職員　「1.0人」×人数
②非常勤職員（常勤換算）
賃金改善を行う非常勤職員の１ヶ月当たりの勤務時間数（※２、３）÷就業規則等で定めた常勤の１ヶ月当たりの勤務時間数（※３）（小数点第２位を四捨五入）の合計
③賃金改善対象者数　①＋②＝③
※１：令和５年４月１日現在で放課後児童クラブに勤務している職員により算出します。
※２：超過勤務時間数は含めません。
※３：令和５年４月の勤務時間数（予定）を基に算出してください。ただし、令和５年４月の勤務時間数が特段の事情により他の月と比べて少なくなる場合等については、放課後児童クラブの判断により、直近○ヶ月の平均や前年度の勤務実績により算出する等、適切な方法により算出することも可能です。</t>
        </r>
        <r>
          <rPr>
            <b/>
            <sz val="9"/>
            <color indexed="81"/>
            <rFont val="MS P ゴシック"/>
            <family val="3"/>
            <charset val="128"/>
          </rPr>
          <t xml:space="preserve">
</t>
        </r>
        <r>
          <rPr>
            <b/>
            <sz val="11"/>
            <color indexed="81"/>
            <rFont val="MS P ゴシック"/>
            <family val="3"/>
            <charset val="128"/>
          </rPr>
          <t xml:space="preserve">
（例）常勤職員１人（所定労働時間：160時間）、非常勤３名（月100時間勤務する職員１名、月90時間勤務する職員１名、月80時間勤務する職員１名）の場合
①常勤職員　「1.0人」×１人＝1.0人
②非常勤職員（常勤換算値）
100時間÷160時間＝0.625≒0.6人（小数点第２位を四捨五入）
90時間÷160時間＝0.5625≒0.6人(小数点第２位を四捨五入）
80時間÷160時間＝0.5人
0.6人＋0.6人＋0.5人＝1.7人
③賃金改善対象者数　1.0人＋1.7人＝2.7人
④補助基準額（１月当たり）
11,000円×1.0人＝11,000円（常勤職員）
11,000円×0.6人＝6,600円（非常勤職員）
11,000円×0.6人＝6,600円（非常勤職員）
11,000円×0.5人＝5,500円（非常勤職員）
11,000円＋6,600円＋6,600円＋5,500円＝29,700円
→29,700円×12月＝356,400円（12月）</t>
        </r>
      </text>
    </comment>
    <comment ref="J8" authorId="0" shapeId="0" xr:uid="{00000000-0006-0000-0500-000004000000}">
      <text>
        <r>
          <rPr>
            <b/>
            <sz val="11"/>
            <color indexed="81"/>
            <rFont val="MS P ゴシック"/>
            <family val="3"/>
            <charset val="128"/>
          </rPr>
          <t>この行にはすべて、就業規則等で定めた常勤の1か月あたりの勤務時間数を記載してください。</t>
        </r>
      </text>
    </comment>
    <comment ref="N8" authorId="0" shapeId="0" xr:uid="{00000000-0006-0000-0500-000005000000}">
      <text>
        <r>
          <rPr>
            <b/>
            <sz val="11"/>
            <color indexed="81"/>
            <rFont val="MS P ゴシック"/>
            <family val="3"/>
            <charset val="128"/>
          </rPr>
          <t>⑩＝⑪＋⑫</t>
        </r>
      </text>
    </comment>
    <comment ref="O8" authorId="0" shapeId="0" xr:uid="{00000000-0006-0000-0500-000006000000}">
      <text>
        <r>
          <rPr>
            <b/>
            <sz val="11"/>
            <color indexed="81"/>
            <rFont val="MS P ゴシック"/>
            <family val="3"/>
            <charset val="128"/>
          </rPr>
          <t>基本給の増額分（時給の場合は増加分×時間数）及び処遇改善事業により毎月必ず支払われる手当の合計額を記載してください。</t>
        </r>
      </text>
    </comment>
    <comment ref="P8" authorId="0" shapeId="0" xr:uid="{00000000-0006-0000-0500-000007000000}">
      <text>
        <r>
          <rPr>
            <b/>
            <sz val="11"/>
            <color indexed="81"/>
            <rFont val="MS P ゴシック"/>
            <family val="3"/>
            <charset val="128"/>
          </rPr>
          <t>基本給の増額に伴う一時金の増額などを記載してください（総額を記載すれば自動計算されます。）⑫＝⑩-⑪</t>
        </r>
      </text>
    </comment>
    <comment ref="J9" authorId="0" shapeId="0" xr:uid="{00000000-0006-0000-0500-000008000000}">
      <text>
        <r>
          <rPr>
            <b/>
            <sz val="11"/>
            <color indexed="81"/>
            <rFont val="MS P ゴシック"/>
            <family val="3"/>
            <charset val="128"/>
          </rPr>
          <t>就業規則等で定めた常勤の1か月あたりの勤務時間数</t>
        </r>
      </text>
    </comment>
  </commentList>
</comments>
</file>

<file path=xl/sharedStrings.xml><?xml version="1.0" encoding="utf-8"?>
<sst xmlns="http://schemas.openxmlformats.org/spreadsheetml/2006/main" count="443" uniqueCount="181">
  <si>
    <t>賃金改善内訳（職員別内訳）</t>
    <rPh sb="0" eb="2">
      <t>チンギン</t>
    </rPh>
    <rPh sb="2" eb="4">
      <t>カイゼン</t>
    </rPh>
    <rPh sb="4" eb="6">
      <t>ウチワケ</t>
    </rPh>
    <rPh sb="7" eb="9">
      <t>ショクイン</t>
    </rPh>
    <rPh sb="9" eb="10">
      <t>ベツ</t>
    </rPh>
    <rPh sb="10" eb="12">
      <t>ウチワケ</t>
    </rPh>
    <phoneticPr fontId="1"/>
  </si>
  <si>
    <t>職員名</t>
    <rPh sb="0" eb="2">
      <t>ショクイン</t>
    </rPh>
    <rPh sb="2" eb="3">
      <t>メイ</t>
    </rPh>
    <phoneticPr fontId="1"/>
  </si>
  <si>
    <t>②常勤・非常勤の別</t>
    <rPh sb="1" eb="3">
      <t>ジョウキン</t>
    </rPh>
    <rPh sb="4" eb="7">
      <t>ヒジョウキン</t>
    </rPh>
    <rPh sb="8" eb="9">
      <t>ベツ</t>
    </rPh>
    <phoneticPr fontId="1"/>
  </si>
  <si>
    <t>③補助単価
（月額）</t>
    <rPh sb="1" eb="3">
      <t>ホジョ</t>
    </rPh>
    <rPh sb="3" eb="5">
      <t>タンカ</t>
    </rPh>
    <rPh sb="7" eb="9">
      <t>ゲツガク</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</si>
  <si>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</si>
  <si>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</si>
  <si>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⑧賃金改善実施月数</t>
    <rPh sb="1" eb="3">
      <t>チンギン</t>
    </rPh>
    <rPh sb="3" eb="5">
      <t>カイゼン</t>
    </rPh>
    <rPh sb="5" eb="7">
      <t>ジッシ</t>
    </rPh>
    <rPh sb="7" eb="9">
      <t>ツキスウ</t>
    </rPh>
    <phoneticPr fontId="1"/>
  </si>
  <si>
    <t>⑨補助基準額
（③×④or⑦×⑧）</t>
    <rPh sb="1" eb="3">
      <t>ホジョ</t>
    </rPh>
    <rPh sb="3" eb="5">
      <t>キジュン</t>
    </rPh>
    <rPh sb="5" eb="6">
      <t>ガク</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</si>
  <si>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</si>
  <si>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</si>
  <si>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</si>
  <si>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合計</t>
    <rPh sb="0" eb="2">
      <t>ゴウケイ</t>
    </rPh>
    <phoneticPr fontId="1"/>
  </si>
  <si>
    <t>NO.</t>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</si>
  <si>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</si>
  <si>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円</t>
    <rPh sb="0" eb="1">
      <t>エン</t>
    </rPh>
    <phoneticPr fontId="1"/>
  </si>
  <si>
    <t>鳥取　花子</t>
    <rPh sb="0" eb="2">
      <t>トットリ</t>
    </rPh>
    <rPh sb="3" eb="5">
      <t>ハナコ</t>
    </rPh>
    <phoneticPr fontId="1"/>
  </si>
  <si>
    <t>放課後児童支援員</t>
  </si>
  <si>
    <t>常勤職員</t>
  </si>
  <si>
    <t>鳥取　太郎</t>
    <rPh sb="0" eb="2">
      <t>トットリ</t>
    </rPh>
    <rPh sb="3" eb="5">
      <t>タロウ</t>
    </rPh>
    <phoneticPr fontId="1"/>
  </si>
  <si>
    <t>補助員</t>
  </si>
  <si>
    <t>非常勤職員</t>
  </si>
  <si>
    <t>砂丘　花子</t>
    <rPh sb="0" eb="2">
      <t>サキュウ</t>
    </rPh>
    <rPh sb="3" eb="5">
      <t>ハナコ</t>
    </rPh>
    <phoneticPr fontId="1"/>
  </si>
  <si>
    <t>砂丘　太郎</t>
    <rPh sb="0" eb="2">
      <t>サキュウ</t>
    </rPh>
    <rPh sb="3" eb="5">
      <t>タロウ</t>
    </rPh>
    <phoneticPr fontId="1"/>
  </si>
  <si>
    <t>別紙様式１</t>
    <rPh sb="0" eb="2">
      <t>ベッシ</t>
    </rPh>
    <rPh sb="2" eb="4">
      <t>ヨウシキ</t>
    </rPh>
    <phoneticPr fontId="1"/>
  </si>
  <si>
    <t>市町村名</t>
    <rPh sb="0" eb="3">
      <t>シチョウソン</t>
    </rPh>
    <rPh sb="3" eb="4">
      <t>メイ</t>
    </rPh>
    <phoneticPr fontId="1"/>
  </si>
  <si>
    <t>：</t>
    <phoneticPr fontId="1"/>
  </si>
  <si>
    <t>放課後児童クラブ名（支援の単位名）</t>
    <rPh sb="0" eb="3">
      <t>ホウカゴ</t>
    </rPh>
    <rPh sb="3" eb="5">
      <t>ジドウ</t>
    </rPh>
    <rPh sb="8" eb="9">
      <t>メイ</t>
    </rPh>
    <rPh sb="10" eb="12">
      <t>シエン</t>
    </rPh>
    <rPh sb="13" eb="15">
      <t>タンイ</t>
    </rPh>
    <rPh sb="15" eb="16">
      <t>メイ</t>
    </rPh>
    <phoneticPr fontId="1"/>
  </si>
  <si>
    <t>１．補助額</t>
    <rPh sb="2" eb="4">
      <t>ホジョ</t>
    </rPh>
    <rPh sb="4" eb="5">
      <t>ガク</t>
    </rPh>
    <phoneticPr fontId="1"/>
  </si>
  <si>
    <t>①　事業実施期間</t>
    <rPh sb="2" eb="4">
      <t>ジギョウ</t>
    </rPh>
    <rPh sb="4" eb="6">
      <t>ジッシ</t>
    </rPh>
    <rPh sb="6" eb="8">
      <t>キカン</t>
    </rPh>
    <phoneticPr fontId="1"/>
  </si>
  <si>
    <t>令和</t>
    <rPh sb="0" eb="2">
      <t>レイワ</t>
    </rPh>
    <phoneticPr fontId="1"/>
  </si>
  <si>
    <t>年</t>
    <rPh sb="0" eb="1">
      <t>ネン</t>
    </rPh>
    <phoneticPr fontId="1"/>
  </si>
  <si>
    <t>月</t>
    <rPh sb="0" eb="1">
      <t>ガツ</t>
    </rPh>
    <phoneticPr fontId="1"/>
  </si>
  <si>
    <t>～</t>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</si>
  <si>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</si>
  <si>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</si>
  <si>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※黄色のセルについて記入をお願いいたします。</t>
    <rPh sb="1" eb="3">
      <t>キイロ</t>
    </rPh>
    <rPh sb="10" eb="12">
      <t>キニュウ</t>
    </rPh>
    <rPh sb="14" eb="15">
      <t>ネガ</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</si>
  <si>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</si>
  <si>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</si>
  <si>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放課後児童クラブ名（支援単位名）</t>
    <rPh sb="0" eb="3">
      <t>ホウカゴ</t>
    </rPh>
    <rPh sb="3" eb="5">
      <t>ジドウ</t>
    </rPh>
    <rPh sb="8" eb="9">
      <t>メイ</t>
    </rPh>
    <rPh sb="10" eb="12">
      <t>シエン</t>
    </rPh>
    <rPh sb="12" eb="14">
      <t>タンイ</t>
    </rPh>
    <rPh sb="14" eb="15">
      <t>メイ</t>
    </rPh>
    <phoneticPr fontId="1"/>
  </si>
  <si>
    <t>鳥取市</t>
    <rPh sb="0" eb="3">
      <t>トットリシ</t>
    </rPh>
    <phoneticPr fontId="1"/>
  </si>
  <si>
    <t>とっとり児童クラブ</t>
    <rPh sb="4" eb="6">
      <t>ジドウ</t>
    </rPh>
    <phoneticPr fontId="1"/>
  </si>
  <si>
    <t>周知している</t>
  </si>
  <si>
    <t>継続する</t>
  </si>
  <si>
    <t>事業実施期間</t>
    <rPh sb="0" eb="2">
      <t>ジギョウ</t>
    </rPh>
    <rPh sb="2" eb="4">
      <t>ジッシ</t>
    </rPh>
    <rPh sb="4" eb="6">
      <t>キカン</t>
    </rPh>
    <phoneticPr fontId="1"/>
  </si>
  <si>
    <t>補助単価</t>
    <rPh sb="0" eb="2">
      <t>ホジョ</t>
    </rPh>
    <rPh sb="2" eb="4">
      <t>タンカ</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</si>
  <si>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</si>
  <si>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</si>
  <si>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</si>
  <si>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非常勤職員</t>
    <rPh sb="0" eb="3">
      <t>ヒジョウキン</t>
    </rPh>
    <rPh sb="3" eb="5">
      <t>ショクイン</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</si>
  <si>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</si>
  <si>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賃金改善実施月数</t>
    <rPh sb="0" eb="2">
      <t>チンギン</t>
    </rPh>
    <rPh sb="2" eb="4">
      <t>カイゼン</t>
    </rPh>
    <rPh sb="4" eb="6">
      <t>ジッシ</t>
    </rPh>
    <rPh sb="6" eb="7">
      <t>ツキ</t>
    </rPh>
    <rPh sb="7" eb="8">
      <t>スウ</t>
    </rPh>
    <phoneticPr fontId="1"/>
  </si>
  <si>
    <t>賃金改善（見込）額</t>
    <rPh sb="0" eb="2">
      <t>チンギン</t>
    </rPh>
    <rPh sb="2" eb="4">
      <t>カイゼン</t>
    </rPh>
    <rPh sb="5" eb="7">
      <t>ミコミ</t>
    </rPh>
    <rPh sb="8" eb="9">
      <t>ガク</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</si>
  <si>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</si>
  <si>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</si>
  <si>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</si>
  <si>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本事業による賃金改善に係る計画の具体的内容を職員に周知</t>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</si>
  <si>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</si>
  <si>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</si>
  <si>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①職種</t>
    <rPh sb="1" eb="3">
      <t>ショクシュ</t>
    </rPh>
    <phoneticPr fontId="1"/>
  </si>
  <si>
    <t>⑬賃金改善に伴う法定福利費等の事業主負担分の増分</t>
    <phoneticPr fontId="1"/>
  </si>
  <si>
    <t>⑭１月当たりの平均賃金改善見込額</t>
    <rPh sb="2" eb="3">
      <t>ガツ</t>
    </rPh>
    <rPh sb="3" eb="4">
      <t>ア</t>
    </rPh>
    <rPh sb="7" eb="9">
      <t>ヘイキン</t>
    </rPh>
    <rPh sb="9" eb="11">
      <t>チンギン</t>
    </rPh>
    <rPh sb="11" eb="13">
      <t>カイゼン</t>
    </rPh>
    <rPh sb="13" eb="15">
      <t>ミコミ</t>
    </rPh>
    <rPh sb="15" eb="16">
      <t>ガク</t>
    </rPh>
    <phoneticPr fontId="1"/>
  </si>
  <si>
    <t>⑮備考</t>
    <rPh sb="1" eb="3">
      <t>ビコウ</t>
    </rPh>
    <phoneticPr fontId="1"/>
  </si>
  <si>
    <t>⑪基本給又は決まって毎月支払う手当</t>
    <phoneticPr fontId="1"/>
  </si>
  <si>
    <t>⑫その他</t>
    <rPh sb="3" eb="4">
      <t>タ</t>
    </rPh>
    <phoneticPr fontId="1"/>
  </si>
  <si>
    <t>※黄色のセルについて記入をお願いします。</t>
    <rPh sb="1" eb="3">
      <t>キイロ</t>
    </rPh>
    <rPh sb="10" eb="12">
      <t>キニュウ</t>
    </rPh>
    <rPh sb="14" eb="15">
      <t>ネガ</t>
    </rPh>
    <phoneticPr fontId="1"/>
  </si>
  <si>
    <t>※行が足りない場合は適宜追加すること。</t>
    <rPh sb="1" eb="2">
      <t>ギョウ</t>
    </rPh>
    <rPh sb="3" eb="4">
      <t>タ</t>
    </rPh>
    <rPh sb="7" eb="9">
      <t>バアイ</t>
    </rPh>
    <rPh sb="10" eb="12">
      <t>テキギ</t>
    </rPh>
    <rPh sb="12" eb="14">
      <t>ツイカ</t>
    </rPh>
    <phoneticPr fontId="1"/>
  </si>
  <si>
    <t>クラブ名</t>
    <rPh sb="3" eb="4">
      <t>メイ</t>
    </rPh>
    <phoneticPr fontId="1"/>
  </si>
  <si>
    <t>くわのみ児童クラブ１組</t>
    <rPh sb="4" eb="6">
      <t>ジドウ</t>
    </rPh>
    <rPh sb="10" eb="11">
      <t>クミ</t>
    </rPh>
    <phoneticPr fontId="8"/>
  </si>
  <si>
    <t>あすなろ児童クラブ（１組）</t>
    <rPh sb="4" eb="6">
      <t>ジドウ</t>
    </rPh>
    <rPh sb="11" eb="12">
      <t>クミ</t>
    </rPh>
    <phoneticPr fontId="8"/>
  </si>
  <si>
    <t>わかあゆ児童クラブ</t>
    <rPh sb="4" eb="6">
      <t>ジドウ</t>
    </rPh>
    <phoneticPr fontId="8"/>
  </si>
  <si>
    <t>さくらんぼ児童クラブ</t>
    <rPh sb="5" eb="7">
      <t>ジドウ</t>
    </rPh>
    <phoneticPr fontId="8"/>
  </si>
  <si>
    <t>そらやま児童クラブ</t>
    <rPh sb="4" eb="6">
      <t>ジドウ</t>
    </rPh>
    <phoneticPr fontId="8"/>
  </si>
  <si>
    <t>さくらのみち第１クラブ</t>
    <rPh sb="6" eb="7">
      <t>ダイ</t>
    </rPh>
    <phoneticPr fontId="8"/>
  </si>
  <si>
    <t>あおぞら児童クラブ</t>
    <rPh sb="4" eb="6">
      <t>ジドウ</t>
    </rPh>
    <phoneticPr fontId="8"/>
  </si>
  <si>
    <t>なかよし児童クラブ</t>
    <rPh sb="4" eb="6">
      <t>ジドウ</t>
    </rPh>
    <phoneticPr fontId="8"/>
  </si>
  <si>
    <t>砂山第一児童クラブ</t>
    <rPh sb="0" eb="2">
      <t>スナヤマ</t>
    </rPh>
    <rPh sb="2" eb="4">
      <t>ダイイチ</t>
    </rPh>
    <rPh sb="4" eb="6">
      <t>ジドウ</t>
    </rPh>
    <phoneticPr fontId="8"/>
  </si>
  <si>
    <t>どんぐり児童クラブ</t>
    <rPh sb="4" eb="6">
      <t>ジドウ</t>
    </rPh>
    <phoneticPr fontId="8"/>
  </si>
  <si>
    <t>しいのみ児童クラブ</t>
    <rPh sb="4" eb="6">
      <t>ジドウ</t>
    </rPh>
    <phoneticPr fontId="8"/>
  </si>
  <si>
    <t>みほっこ第１児童クラブ</t>
  </si>
  <si>
    <t>日進やまびこ児童クラブ</t>
    <rPh sb="0" eb="2">
      <t>ニッシン</t>
    </rPh>
    <rPh sb="6" eb="8">
      <t>ジドウ</t>
    </rPh>
    <phoneticPr fontId="8"/>
  </si>
  <si>
    <t>ひまわり児童クラブ１組</t>
    <rPh sb="4" eb="6">
      <t>ジドウ</t>
    </rPh>
    <rPh sb="10" eb="11">
      <t>クミ</t>
    </rPh>
    <phoneticPr fontId="8"/>
  </si>
  <si>
    <t>こばと児童クラブ</t>
    <rPh sb="3" eb="5">
      <t>ジドウ</t>
    </rPh>
    <phoneticPr fontId="8"/>
  </si>
  <si>
    <t>ぽっかぽか児童クラブ</t>
    <rPh sb="5" eb="7">
      <t>ジドウ</t>
    </rPh>
    <phoneticPr fontId="8"/>
  </si>
  <si>
    <t>まつかぜ児童クラブ</t>
    <rPh sb="4" eb="6">
      <t>ジドウ</t>
    </rPh>
    <phoneticPr fontId="8"/>
  </si>
  <si>
    <t>元気っ子児童クラブ１組</t>
    <rPh sb="0" eb="2">
      <t>ゲンキ</t>
    </rPh>
    <rPh sb="3" eb="4">
      <t>コ</t>
    </rPh>
    <rPh sb="4" eb="6">
      <t>ジドウ</t>
    </rPh>
    <rPh sb="10" eb="11">
      <t>クミ</t>
    </rPh>
    <phoneticPr fontId="8"/>
  </si>
  <si>
    <t>せんきょう児童クラブ</t>
    <rPh sb="5" eb="7">
      <t>ジドウ</t>
    </rPh>
    <phoneticPr fontId="8"/>
  </si>
  <si>
    <t>はとっ子児童クラブ１組</t>
    <rPh sb="3" eb="4">
      <t>コ</t>
    </rPh>
    <rPh sb="4" eb="6">
      <t>ジドウ</t>
    </rPh>
    <rPh sb="10" eb="11">
      <t>クミ</t>
    </rPh>
    <phoneticPr fontId="8"/>
  </si>
  <si>
    <t>とんぼ児童クラブ</t>
    <rPh sb="3" eb="5">
      <t>ジドウ</t>
    </rPh>
    <phoneticPr fontId="8"/>
  </si>
  <si>
    <t>かにっこ児童クラブ</t>
    <rPh sb="4" eb="6">
      <t>ジドウ</t>
    </rPh>
    <phoneticPr fontId="8"/>
  </si>
  <si>
    <t>さじっ子クラブ</t>
    <rPh sb="3" eb="4">
      <t>コ</t>
    </rPh>
    <phoneticPr fontId="8"/>
  </si>
  <si>
    <t>うべのっこ児童クラブ</t>
    <rPh sb="5" eb="7">
      <t>ジドウ</t>
    </rPh>
    <phoneticPr fontId="8"/>
  </si>
  <si>
    <t>のびっこ児童クラブ</t>
    <rPh sb="4" eb="6">
      <t>ジドウ</t>
    </rPh>
    <phoneticPr fontId="8"/>
  </si>
  <si>
    <t>ひだまり児童クラブ</t>
    <rPh sb="4" eb="6">
      <t>ジドウ</t>
    </rPh>
    <phoneticPr fontId="8"/>
  </si>
  <si>
    <t>あゆっ子児童クラブ</t>
    <rPh sb="3" eb="4">
      <t>コ</t>
    </rPh>
    <rPh sb="4" eb="6">
      <t>ジドウ</t>
    </rPh>
    <phoneticPr fontId="8"/>
  </si>
  <si>
    <t>さんき児童クラブ</t>
    <rPh sb="3" eb="5">
      <t>ジドウ</t>
    </rPh>
    <phoneticPr fontId="8"/>
  </si>
  <si>
    <t>さいごう児童クラブ</t>
    <rPh sb="4" eb="6">
      <t>ジドウ</t>
    </rPh>
    <phoneticPr fontId="8"/>
  </si>
  <si>
    <t>浜村児童クラブ　みどり教室</t>
    <rPh sb="0" eb="2">
      <t>ハマムラ</t>
    </rPh>
    <rPh sb="2" eb="4">
      <t>ジドウ</t>
    </rPh>
    <rPh sb="11" eb="13">
      <t>キョウシツ</t>
    </rPh>
    <phoneticPr fontId="8"/>
  </si>
  <si>
    <t>鹿野町放課後児童クラブ</t>
    <rPh sb="0" eb="3">
      <t>シカノチョウ</t>
    </rPh>
    <rPh sb="3" eb="6">
      <t>ホウカゴ</t>
    </rPh>
    <rPh sb="6" eb="8">
      <t>ジドウ</t>
    </rPh>
    <phoneticPr fontId="8"/>
  </si>
  <si>
    <t>風の子児童クラブ</t>
    <rPh sb="0" eb="1">
      <t>カゼ</t>
    </rPh>
    <rPh sb="2" eb="3">
      <t>コ</t>
    </rPh>
    <rPh sb="3" eb="5">
      <t>ジドウ</t>
    </rPh>
    <phoneticPr fontId="8"/>
  </si>
  <si>
    <t>もちっ子児童クラブ</t>
    <rPh sb="3" eb="4">
      <t>コ</t>
    </rPh>
    <rPh sb="4" eb="6">
      <t>ジドウ</t>
    </rPh>
    <phoneticPr fontId="8"/>
  </si>
  <si>
    <t>海っこ児童クラブ</t>
    <rPh sb="0" eb="1">
      <t>ウミ</t>
    </rPh>
    <rPh sb="3" eb="5">
      <t>ジドウ</t>
    </rPh>
    <phoneticPr fontId="8"/>
  </si>
  <si>
    <t>こなんっ子放課後児童クラブ</t>
    <rPh sb="4" eb="5">
      <t>コ</t>
    </rPh>
    <rPh sb="5" eb="8">
      <t>ホウカゴ</t>
    </rPh>
    <phoneticPr fontId="8"/>
  </si>
  <si>
    <t>美保小児童クラブ第五教室</t>
    <rPh sb="0" eb="2">
      <t>ミホ</t>
    </rPh>
    <rPh sb="2" eb="3">
      <t>ショウ</t>
    </rPh>
    <rPh sb="3" eb="8">
      <t>ジ</t>
    </rPh>
    <rPh sb="8" eb="9">
      <t>ダイ</t>
    </rPh>
    <rPh sb="9" eb="10">
      <t>５</t>
    </rPh>
    <rPh sb="10" eb="12">
      <t>キョウシツ</t>
    </rPh>
    <phoneticPr fontId="8"/>
  </si>
  <si>
    <t>あおぞら第二児童クラブ</t>
    <rPh sb="4" eb="6">
      <t>ダイニ</t>
    </rPh>
    <phoneticPr fontId="8"/>
  </si>
  <si>
    <t>めだか児童クラブ</t>
    <rPh sb="3" eb="5">
      <t>ジドウ</t>
    </rPh>
    <phoneticPr fontId="8"/>
  </si>
  <si>
    <t>ちゃれんじ児童クラブ第１</t>
    <rPh sb="5" eb="7">
      <t>ジドウ</t>
    </rPh>
    <rPh sb="10" eb="11">
      <t>ダイ</t>
    </rPh>
    <phoneticPr fontId="8"/>
  </si>
  <si>
    <t>うさぎ児童クラブ</t>
    <rPh sb="3" eb="5">
      <t>ジドウ</t>
    </rPh>
    <phoneticPr fontId="8"/>
  </si>
  <si>
    <t>あすなろ児童クラブ（２組）</t>
    <rPh sb="4" eb="6">
      <t>ジドウ</t>
    </rPh>
    <rPh sb="11" eb="12">
      <t>クミ</t>
    </rPh>
    <phoneticPr fontId="8"/>
  </si>
  <si>
    <t>第２しいのみ児童クラブ</t>
    <rPh sb="0" eb="1">
      <t>ダイ</t>
    </rPh>
    <rPh sb="6" eb="8">
      <t>ジドウ</t>
    </rPh>
    <phoneticPr fontId="8"/>
  </si>
  <si>
    <t>くるみ児童クラブ</t>
    <rPh sb="3" eb="5">
      <t>ジドウ</t>
    </rPh>
    <phoneticPr fontId="8"/>
  </si>
  <si>
    <t>たからの子児童クラブ</t>
    <rPh sb="4" eb="5">
      <t>コ</t>
    </rPh>
    <rPh sb="5" eb="7">
      <t>ジドウ</t>
    </rPh>
    <phoneticPr fontId="8"/>
  </si>
  <si>
    <t>砂山第二児童クラブ</t>
    <rPh sb="0" eb="2">
      <t>スナヤマ</t>
    </rPh>
    <rPh sb="2" eb="3">
      <t>ダイ</t>
    </rPh>
    <rPh sb="3" eb="4">
      <t>ニ</t>
    </rPh>
    <rPh sb="4" eb="6">
      <t>ジドウ</t>
    </rPh>
    <phoneticPr fontId="8"/>
  </si>
  <si>
    <t>第２なかよし児童クラブ</t>
    <rPh sb="6" eb="8">
      <t>ジドウ</t>
    </rPh>
    <phoneticPr fontId="8"/>
  </si>
  <si>
    <t>日進第２やまびこ児童クラブ</t>
    <rPh sb="0" eb="2">
      <t>ニッシン</t>
    </rPh>
    <rPh sb="8" eb="13">
      <t>ジ</t>
    </rPh>
    <phoneticPr fontId="8"/>
  </si>
  <si>
    <t>めだか児童クラブ　つくし組</t>
    <rPh sb="12" eb="13">
      <t>クミ</t>
    </rPh>
    <phoneticPr fontId="8"/>
  </si>
  <si>
    <t>うべのっこ第二クラブ</t>
    <rPh sb="5" eb="7">
      <t>ダイニ</t>
    </rPh>
    <phoneticPr fontId="8"/>
  </si>
  <si>
    <t>くらだ児童クラブ</t>
    <rPh sb="3" eb="8">
      <t>ジ</t>
    </rPh>
    <phoneticPr fontId="8"/>
  </si>
  <si>
    <t>さくらんぼ第２児童クラブ</t>
    <rPh sb="7" eb="12">
      <t>ジ</t>
    </rPh>
    <phoneticPr fontId="8"/>
  </si>
  <si>
    <t>ひまわり児童クラブ２組</t>
    <rPh sb="4" eb="9">
      <t>ジ</t>
    </rPh>
    <rPh sb="10" eb="11">
      <t>クミ</t>
    </rPh>
    <phoneticPr fontId="8"/>
  </si>
  <si>
    <t>あおぞら第三児童クラブ</t>
    <rPh sb="6" eb="11">
      <t>ジ</t>
    </rPh>
    <phoneticPr fontId="8"/>
  </si>
  <si>
    <t>みずほ児童クラブ</t>
    <rPh sb="3" eb="8">
      <t>ジ</t>
    </rPh>
    <phoneticPr fontId="8"/>
  </si>
  <si>
    <t>あすなろ児童クラブ（３組）</t>
    <rPh sb="4" eb="9">
      <t>ジ</t>
    </rPh>
    <rPh sb="11" eb="12">
      <t>クミ</t>
    </rPh>
    <phoneticPr fontId="8"/>
  </si>
  <si>
    <t>みほっこ第２児童クラブ</t>
    <rPh sb="4" eb="5">
      <t>ダイ</t>
    </rPh>
    <rPh sb="6" eb="8">
      <t>ジドウ</t>
    </rPh>
    <phoneticPr fontId="8"/>
  </si>
  <si>
    <t>みほっこ第３児童クラブ</t>
    <rPh sb="4" eb="5">
      <t>ダイ</t>
    </rPh>
    <rPh sb="6" eb="8">
      <t>ジドウ</t>
    </rPh>
    <phoneticPr fontId="8"/>
  </si>
  <si>
    <t>みほっこ第４児童クラブ</t>
    <rPh sb="4" eb="5">
      <t>ダイ</t>
    </rPh>
    <rPh sb="6" eb="8">
      <t>ジドウ</t>
    </rPh>
    <phoneticPr fontId="8"/>
  </si>
  <si>
    <t>ちゃれんじ児童クラブ第２</t>
  </si>
  <si>
    <t>とくよしポケットクラブ１組</t>
    <phoneticPr fontId="1"/>
  </si>
  <si>
    <t>元気っ子児童クラブ２組</t>
    <rPh sb="10" eb="11">
      <t>クミ</t>
    </rPh>
    <phoneticPr fontId="8"/>
  </si>
  <si>
    <t>どんぐり第２児童クラブ</t>
    <rPh sb="4" eb="5">
      <t>ダイ</t>
    </rPh>
    <rPh sb="6" eb="8">
      <t>ジドウ</t>
    </rPh>
    <phoneticPr fontId="8"/>
  </si>
  <si>
    <t>とくよしポケットクラブ２組</t>
  </si>
  <si>
    <t>けやき児童クラブ</t>
    <rPh sb="3" eb="5">
      <t>ジドウ</t>
    </rPh>
    <phoneticPr fontId="8"/>
  </si>
  <si>
    <t>みらい児童クラブ</t>
    <rPh sb="3" eb="5">
      <t>ジドウ</t>
    </rPh>
    <phoneticPr fontId="8"/>
  </si>
  <si>
    <t>はとっ子児童クラブ２組</t>
    <rPh sb="3" eb="4">
      <t>コ</t>
    </rPh>
    <rPh sb="4" eb="6">
      <t>ジドウ</t>
    </rPh>
    <rPh sb="10" eb="11">
      <t>クミ</t>
    </rPh>
    <phoneticPr fontId="8"/>
  </si>
  <si>
    <t>みつばち児童クラブ　西町教室</t>
    <rPh sb="4" eb="6">
      <t>ジドウ</t>
    </rPh>
    <rPh sb="10" eb="12">
      <t>ニシマチ</t>
    </rPh>
    <phoneticPr fontId="8"/>
  </si>
  <si>
    <t>ひまわり児童クラブ３組</t>
    <rPh sb="4" eb="6">
      <t>ジドウ</t>
    </rPh>
    <rPh sb="10" eb="11">
      <t>クミ</t>
    </rPh>
    <phoneticPr fontId="8"/>
  </si>
  <si>
    <t>浜村児童クラブ　きいろ教室</t>
    <rPh sb="0" eb="2">
      <t>ハマムラ</t>
    </rPh>
    <rPh sb="2" eb="4">
      <t>ジドウ</t>
    </rPh>
    <rPh sb="11" eb="13">
      <t>キョウシツ</t>
    </rPh>
    <phoneticPr fontId="8"/>
  </si>
  <si>
    <t>かすみのさと児童クラブ</t>
    <rPh sb="6" eb="8">
      <t>ジドウ</t>
    </rPh>
    <phoneticPr fontId="8"/>
  </si>
  <si>
    <t>くわのみ児童クラブ２組</t>
    <rPh sb="4" eb="6">
      <t>ジドウ</t>
    </rPh>
    <rPh sb="10" eb="11">
      <t>クミ</t>
    </rPh>
    <phoneticPr fontId="8"/>
  </si>
  <si>
    <t>ぽらん児童クラブ</t>
    <rPh sb="3" eb="5">
      <t>ジドウ</t>
    </rPh>
    <phoneticPr fontId="8"/>
  </si>
  <si>
    <t>みつばち児童クラブ　湖山教室</t>
    <rPh sb="4" eb="6">
      <t>ジドウ</t>
    </rPh>
    <rPh sb="10" eb="12">
      <t>コヤマ</t>
    </rPh>
    <rPh sb="12" eb="14">
      <t>キョウシツ</t>
    </rPh>
    <phoneticPr fontId="8"/>
  </si>
  <si>
    <t>くるみ第二児童クラブ</t>
    <rPh sb="3" eb="4">
      <t>ダイ</t>
    </rPh>
    <rPh sb="4" eb="5">
      <t>２</t>
    </rPh>
    <rPh sb="5" eb="7">
      <t>ジドウ</t>
    </rPh>
    <phoneticPr fontId="8"/>
  </si>
  <si>
    <t>みつばち児童クラブ　公園前教室</t>
    <rPh sb="4" eb="6">
      <t>ジドウ</t>
    </rPh>
    <rPh sb="10" eb="13">
      <t>コウエンマエ</t>
    </rPh>
    <rPh sb="13" eb="15">
      <t>キョウシツ</t>
    </rPh>
    <phoneticPr fontId="8"/>
  </si>
  <si>
    <t>③　賃金改善見込額</t>
    <rPh sb="2" eb="4">
      <t>チンギン</t>
    </rPh>
    <rPh sb="4" eb="6">
      <t>カイゼン</t>
    </rPh>
    <rPh sb="6" eb="8">
      <t>ミコ</t>
    </rPh>
    <rPh sb="8" eb="9">
      <t>ガク</t>
    </rPh>
    <phoneticPr fontId="1"/>
  </si>
  <si>
    <t>④　うち、基本給又は決まって毎月
　　支払う手当による賃金改善見込額</t>
    <rPh sb="31" eb="33">
      <t>ミコミ</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</si>
  <si>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</si>
  <si>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r>
      <t>⑥　賃金改善等見込額合計</t>
    </r>
    <r>
      <rPr>
        <sz val="6"/>
        <color theme="1"/>
        <rFont val="HGｺﾞｼｯｸM"/>
        <family val="3"/>
        <charset val="128"/>
      </rPr>
      <t>（③＋⑤）</t>
    </r>
    <rPh sb="2" eb="4">
      <t>チンギン</t>
    </rPh>
    <rPh sb="4" eb="6">
      <t>カイゼン</t>
    </rPh>
    <rPh sb="6" eb="7">
      <t>トウ</t>
    </rPh>
    <rPh sb="7" eb="9">
      <t>ミコミ</t>
    </rPh>
    <rPh sb="9" eb="10">
      <t>ガク</t>
    </rPh>
    <rPh sb="10" eb="12">
      <t>ゴウケイ</t>
    </rPh>
    <phoneticPr fontId="1"/>
  </si>
  <si>
    <t>⑦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</si>
  <si>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</si>
  <si>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賃金改善等見込額合計（⑥）が補助額（②）以上</t>
    <rPh sb="0" eb="2">
      <t>チンギン</t>
    </rPh>
    <rPh sb="2" eb="4">
      <t>カイゼン</t>
    </rPh>
    <rPh sb="4" eb="5">
      <t>トウ</t>
    </rPh>
    <rPh sb="5" eb="7">
      <t>ミコミ</t>
    </rPh>
    <rPh sb="7" eb="8">
      <t>ガク</t>
    </rPh>
    <rPh sb="8" eb="10">
      <t>ゴウケイ</t>
    </rPh>
    <rPh sb="14" eb="17">
      <t>ホジョガク</t>
    </rPh>
    <rPh sb="20" eb="22">
      <t>イジョウ</t>
    </rPh>
    <phoneticPr fontId="1"/>
  </si>
  <si>
    <t>代表者職氏名</t>
    <rPh sb="0" eb="3">
      <t>ダイヒョウシャ</t>
    </rPh>
    <rPh sb="3" eb="4">
      <t>ショク</t>
    </rPh>
    <rPh sb="4" eb="6">
      <t>シメイ</t>
    </rPh>
    <phoneticPr fontId="1"/>
  </si>
  <si>
    <r>
      <t>⑥　賃金改善等見込額合計</t>
    </r>
    <r>
      <rPr>
        <sz val="6"/>
        <color rgb="FFFF0000"/>
        <rFont val="HGｺﾞｼｯｸM"/>
        <family val="3"/>
        <charset val="128"/>
      </rPr>
      <t>（③＋⑤）</t>
    </r>
    <rPh sb="2" eb="4">
      <t>チンギン</t>
    </rPh>
    <rPh sb="4" eb="6">
      <t>カイゼン</t>
    </rPh>
    <rPh sb="6" eb="7">
      <t>トウ</t>
    </rPh>
    <rPh sb="7" eb="9">
      <t>ミコミ</t>
    </rPh>
    <rPh sb="9" eb="10">
      <t>ガク</t>
    </rPh>
    <rPh sb="10" eb="12">
      <t>ゴウケイ</t>
    </rPh>
    <phoneticPr fontId="1"/>
  </si>
  <si>
    <t>会長　鳥取花子</t>
    <rPh sb="0" eb="2">
      <t>カイチョウ</t>
    </rPh>
    <rPh sb="3" eb="5">
      <t>トットリ</t>
    </rPh>
    <rPh sb="5" eb="7">
      <t>ハナコ</t>
    </rPh>
    <phoneticPr fontId="1"/>
  </si>
  <si>
    <t>その他は一時金</t>
    <rPh sb="2" eb="3">
      <t>タ</t>
    </rPh>
    <rPh sb="4" eb="7">
      <t>イチジキン</t>
    </rPh>
    <phoneticPr fontId="1"/>
  </si>
  <si>
    <t>（④/③×100％）</t>
    <phoneticPr fontId="1"/>
  </si>
  <si>
    <t>人</t>
    <rPh sb="0" eb="1">
      <t>ニン</t>
    </rPh>
    <phoneticPr fontId="1"/>
  </si>
  <si>
    <t>時間</t>
    <rPh sb="0" eb="2">
      <t>ジカン</t>
    </rPh>
    <phoneticPr fontId="1"/>
  </si>
  <si>
    <t>月</t>
    <rPh sb="0" eb="1">
      <t>ツキ</t>
    </rPh>
    <phoneticPr fontId="1"/>
  </si>
  <si>
    <t>放課後児童支援員等処遇改善事業（月額9,000円相当賃金改善）賃金改善計画書</t>
    <rPh sb="0" eb="3">
      <t>ホウカゴ</t>
    </rPh>
    <rPh sb="3" eb="5">
      <t>ジドウ</t>
    </rPh>
    <rPh sb="5" eb="8">
      <t>シエンイン</t>
    </rPh>
    <rPh sb="8" eb="9">
      <t>トウ</t>
    </rPh>
    <rPh sb="9" eb="11">
      <t>ショグウ</t>
    </rPh>
    <rPh sb="11" eb="13">
      <t>カイゼン</t>
    </rPh>
    <rPh sb="13" eb="15">
      <t>ジギョウ</t>
    </rPh>
    <rPh sb="16" eb="18">
      <t>ゲツガク</t>
    </rPh>
    <rPh sb="23" eb="24">
      <t>エン</t>
    </rPh>
    <rPh sb="24" eb="26">
      <t>ソウトウ</t>
    </rPh>
    <rPh sb="26" eb="30">
      <t>チンギンカイゼン</t>
    </rPh>
    <rPh sb="31" eb="33">
      <t>チンギン</t>
    </rPh>
    <rPh sb="33" eb="35">
      <t>カイゼン</t>
    </rPh>
    <rPh sb="35" eb="38">
      <t>ケイカクショ</t>
    </rPh>
    <phoneticPr fontId="1"/>
  </si>
  <si>
    <t>別紙様式１別添</t>
    <rPh sb="0" eb="2">
      <t>ベッシ</t>
    </rPh>
    <rPh sb="2" eb="4">
      <t>ヨウシキ</t>
    </rPh>
    <rPh sb="5" eb="7">
      <t>ベッテン</t>
    </rPh>
    <phoneticPr fontId="1"/>
  </si>
  <si>
    <t>No.</t>
    <phoneticPr fontId="1"/>
  </si>
  <si>
    <t>とっとり児童クラブ</t>
    <rPh sb="4" eb="6">
      <t>ジドウ</t>
    </rPh>
    <phoneticPr fontId="1"/>
  </si>
  <si>
    <t>時間</t>
    <rPh sb="0" eb="2">
      <t>ジカン</t>
    </rPh>
    <phoneticPr fontId="1"/>
  </si>
  <si>
    <t>○放課後児童支援員等処遇改善事業（月額9,000円相当賃金改善）を実施する期間</t>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</si>
  <si>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</si>
  <si>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○放課後児童支援員等処遇改善事業（月額9,000円相当賃金改善）を実施する月数</t>
    <rPh sb="37" eb="38">
      <t>ツキ</t>
    </rPh>
    <rPh sb="38" eb="39">
      <t>スウ</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</si>
  <si>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</si>
  <si>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</si>
  <si>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＜参考＞</t>
    <rPh sb="1" eb="3">
      <t>サンコウ</t>
    </rPh>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</si>
  <si>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</si>
  <si>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</si>
  <si>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</si>
  <si>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</si>
  <si>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⑧　本事業による賃金改善の継続の有無</t>
    <rPh sb="2" eb="3">
      <t>ホン</t>
    </rPh>
    <rPh sb="3" eb="5">
      <t>ジギョウ</t>
    </rPh>
    <rPh sb="8" eb="10">
      <t>チンギン</t>
    </rPh>
    <rPh sb="10" eb="12">
      <t>カイゼン</t>
    </rPh>
    <rPh sb="13" eb="15">
      <t>ケイゾク</t>
    </rPh>
    <rPh sb="16" eb="18">
      <t>ウム</t>
    </rPh>
    <phoneticPr fontId="1"/>
  </si>
  <si>
    <t>さくらのみち第２クラブ</t>
    <phoneticPr fontId="1"/>
  </si>
  <si>
    <t>⑩賃金改善見込額（令和６年度の総額）</t>
    <rPh sb="1" eb="3">
      <t>チンギン</t>
    </rPh>
    <rPh sb="3" eb="5">
      <t>カイゼン</t>
    </rPh>
    <rPh sb="5" eb="7">
      <t>ミコ</t>
    </rPh>
    <rPh sb="7" eb="8">
      <t>ガク</t>
    </rPh>
    <rPh sb="9" eb="11">
      <t>レイワ</t>
    </rPh>
    <rPh sb="12" eb="14">
      <t>ネンド</t>
    </rPh>
    <rPh sb="15" eb="17">
      <t>ソウガク</t>
    </rPh>
    <phoneticPr fontId="1"/>
  </si>
  <si>
    <t>②　補助基準額（令和７年度）</t>
    <rPh sb="2" eb="4">
      <t>ホジョ</t>
    </rPh>
    <rPh sb="4" eb="6">
      <t>キジュン</t>
    </rPh>
    <rPh sb="6" eb="7">
      <t>ガク</t>
    </rPh>
    <rPh sb="8" eb="10">
      <t>レイワ</t>
    </rPh>
    <rPh sb="11" eb="13">
      <t>ネンド</t>
    </rPh>
    <phoneticPr fontId="1"/>
  </si>
  <si>
    <t>令和７年度</t>
    <rPh sb="0" eb="2">
      <t>レイワ</t>
    </rPh>
    <rPh sb="3" eb="5">
      <t>ネンド</t>
    </rPh>
    <phoneticPr fontId="1"/>
  </si>
  <si>
    <t>ひまわり児童クラブ４組</t>
    <rPh sb="4" eb="6">
      <t>ジドウ</t>
    </rPh>
    <rPh sb="10" eb="11">
      <t>クミ</t>
    </rPh>
    <phoneticPr fontId="8"/>
  </si>
  <si>
    <t>るり児童クラブ</t>
    <rPh sb="2" eb="4">
      <t>ジドウ</t>
    </rPh>
    <phoneticPr fontId="1"/>
  </si>
  <si>
    <t>（令和７年度）</t>
    <rPh sb="1" eb="3">
      <t>レイワ</t>
    </rPh>
    <rPh sb="4" eb="6">
      <t>ネンド</t>
    </rPh>
    <phoneticPr fontId="1"/>
  </si>
  <si>
    <t>⑩賃金改善見込額（令和７年度の総額）</t>
    <rPh sb="1" eb="3">
      <t>チンギン</t>
    </rPh>
    <rPh sb="3" eb="5">
      <t>カイゼン</t>
    </rPh>
    <rPh sb="5" eb="7">
      <t>ミコ</t>
    </rPh>
    <rPh sb="7" eb="8">
      <t>ガク</t>
    </rPh>
    <rPh sb="9" eb="11">
      <t>レイワ</t>
    </rPh>
    <rPh sb="12" eb="14">
      <t>ネンド</t>
    </rPh>
    <rPh sb="15" eb="17">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</si>
</sst>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時間&quot;\ "/>
    <numFmt numFmtId="177" formatCode="#,##0&quot;円&quot;;[Red]\-#,##0"/>
    <numFmt numFmtId="178" formatCode="0.0&quot;人&quot;\ "/>
    <numFmt numFmtId="179" formatCode="#,##0&quot;月&quot;;[Red]\-#,##0"/>
    <numFmt numFmtId="180" formatCode="\(0.0%\)"/>
  </numFmts>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20"/>
      <color theme="1"/>
      <name val="ＤＦ特太ゴシック体"/>
      <family val="3"/>
      <charset val="128"/>
    </font>
    <font>
      <b/>
      <sz val="11"/>
      <color theme="1"/>
      <name val="HGｺﾞｼｯｸM"/>
      <family val="3"/>
      <charset val="128"/>
    </font>
    <font>
      <b/>
      <sz val="10"/>
      <color theme="1"/>
      <name val="HGｺﾞｼｯｸM"/>
      <family val="3"/>
      <charset val="128"/>
    </font>
    <font>
      <b/>
      <sz val="8"/>
      <color theme="1"/>
      <name val="HGｺﾞｼｯｸM"/>
      <family val="3"/>
      <charset val="128"/>
    </font>
    <font>
      <sz val="11"/>
      <color theme="1"/>
      <name val="HGｺﾞｼｯｸM"/>
      <family val="3"/>
      <charset val="128"/>
    </font>
    <font>
      <b/>
      <sz val="9"/>
      <color indexed="81"/>
      <name val="MS P ゴシック"/>
      <family val="3"/>
      <charset val="128"/>
    </font>
    <font>
      <sz val="6"/>
      <color theme="1"/>
      <name val="HGｺﾞｼｯｸM"/>
      <family val="3"/>
      <charset val="128"/>
    </font>
    <font>
      <b/>
      <sz val="14"/>
      <color theme="1"/>
      <name val="HGｺﾞｼｯｸM"/>
      <family val="3"/>
      <charset val="128"/>
    </font>
    <font>
      <sz val="11"/>
      <color rgb="FFFF0000"/>
      <name val="游ゴシック"/>
      <family val="2"/>
      <charset val="128"/>
      <scheme val="minor"/>
    </font>
    <font>
      <sz val="16"/>
      <color rgb="FFFF0000"/>
      <name val="游ゴシック"/>
      <family val="3"/>
      <charset val="128"/>
      <scheme val="minor"/>
    </font>
    <font>
      <b/>
      <sz val="11"/>
      <color rgb="FFFF0000"/>
      <name val="HGｺﾞｼｯｸM"/>
      <family val="3"/>
      <charset val="128"/>
    </font>
    <font>
      <b/>
      <sz val="10"/>
      <color rgb="FFFF0000"/>
      <name val="HGｺﾞｼｯｸM"/>
      <family val="3"/>
      <charset val="128"/>
    </font>
    <font>
      <sz val="11"/>
      <color rgb="FFFF0000"/>
      <name val="HGｺﾞｼｯｸM"/>
      <family val="3"/>
      <charset val="128"/>
    </font>
    <font>
      <sz val="6"/>
      <color rgb="FFFF0000"/>
      <name val="HGｺﾞｼｯｸM"/>
      <family val="3"/>
      <charset val="128"/>
    </font>
    <font>
      <b/>
      <sz val="11"/>
      <color indexed="81"/>
      <name val="MS P ゴシック"/>
      <family val="3"/>
      <charset val="128"/>
    </font>
    <font>
      <b/>
      <sz val="12"/>
      <color theme="1"/>
      <name val="ＤＦ特太ゴシック体"/>
      <family val="3"/>
      <charset val="128"/>
    </font>
    <font>
      <b/>
      <sz val="12"/>
      <color rgb="FFFF0000"/>
      <name val="ＤＦ特太ゴシック体"/>
      <family val="3"/>
      <charset val="128"/>
    </font>
    <font>
      <b/>
      <sz val="20"/>
      <color theme="1"/>
      <name val="ＤＦ特太ゴシック体"/>
      <family val="3"/>
      <charset val="128"/>
    </font>
    <font>
      <b/>
      <sz val="20"/>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auto="1"/>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6"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31" xfId="0" applyFont="1" applyBorder="1" applyAlignment="1">
      <alignment horizontal="center" vertical="center"/>
    </xf>
    <xf numFmtId="0" fontId="5" fillId="0" borderId="31" xfId="0" applyFont="1" applyBorder="1">
      <alignment vertical="center"/>
    </xf>
    <xf numFmtId="0" fontId="5" fillId="0" borderId="32" xfId="0" applyFont="1" applyBorder="1">
      <alignment vertical="center"/>
    </xf>
    <xf numFmtId="0" fontId="6" fillId="0" borderId="34" xfId="0" applyFont="1" applyBorder="1" applyAlignment="1">
      <alignment horizontal="center" vertical="center" wrapText="1"/>
    </xf>
    <xf numFmtId="0" fontId="5" fillId="0" borderId="31" xfId="0" applyFont="1" applyBorder="1" applyAlignment="1">
      <alignment horizontal="center" vertical="center" wrapText="1"/>
    </xf>
    <xf numFmtId="0" fontId="8" fillId="0" borderId="2" xfId="0" applyFont="1" applyBorder="1" applyAlignment="1">
      <alignment horizontal="center" vertical="center"/>
    </xf>
    <xf numFmtId="0" fontId="8" fillId="2" borderId="2" xfId="0" applyFont="1" applyFill="1" applyBorder="1" applyAlignment="1">
      <alignment horizontal="center" vertical="center" shrinkToFit="1"/>
    </xf>
    <xf numFmtId="177" fontId="8" fillId="0" borderId="6" xfId="1" applyNumberFormat="1" applyFont="1" applyFill="1" applyBorder="1" applyAlignment="1">
      <alignment horizontal="right" vertical="center" shrinkToFit="1"/>
    </xf>
    <xf numFmtId="178" fontId="8" fillId="0" borderId="20" xfId="0" applyNumberFormat="1" applyFont="1" applyBorder="1">
      <alignment vertical="center"/>
    </xf>
    <xf numFmtId="176" fontId="8" fillId="2" borderId="18" xfId="0" applyNumberFormat="1" applyFont="1" applyFill="1" applyBorder="1">
      <alignment vertical="center"/>
    </xf>
    <xf numFmtId="176" fontId="8" fillId="0" borderId="19" xfId="0" applyNumberFormat="1" applyFont="1" applyBorder="1">
      <alignment vertical="center"/>
    </xf>
    <xf numFmtId="179" fontId="8" fillId="2" borderId="2" xfId="1" applyNumberFormat="1" applyFont="1" applyFill="1" applyBorder="1">
      <alignment vertical="center"/>
    </xf>
    <xf numFmtId="177" fontId="8" fillId="2" borderId="18" xfId="1" applyNumberFormat="1" applyFont="1" applyFill="1" applyBorder="1">
      <alignment vertical="center"/>
    </xf>
    <xf numFmtId="177" fontId="8" fillId="0" borderId="2" xfId="1" applyNumberFormat="1" applyFont="1" applyFill="1" applyBorder="1">
      <alignment vertical="center"/>
    </xf>
    <xf numFmtId="0" fontId="8" fillId="2" borderId="2" xfId="0" applyFont="1" applyFill="1" applyBorder="1" applyAlignment="1">
      <alignment vertical="center" wrapText="1"/>
    </xf>
    <xf numFmtId="0" fontId="8" fillId="0" borderId="3" xfId="0" applyFont="1" applyBorder="1" applyAlignment="1">
      <alignment horizontal="center" vertical="center"/>
    </xf>
    <xf numFmtId="0" fontId="8" fillId="2" borderId="3" xfId="0" applyFont="1" applyFill="1" applyBorder="1" applyAlignment="1">
      <alignment horizontal="center" vertical="center" shrinkToFit="1"/>
    </xf>
    <xf numFmtId="178" fontId="8" fillId="0" borderId="13" xfId="0" applyNumberFormat="1" applyFont="1" applyBorder="1">
      <alignment vertical="center"/>
    </xf>
    <xf numFmtId="176" fontId="8" fillId="2" borderId="11" xfId="0" applyNumberFormat="1" applyFont="1" applyFill="1" applyBorder="1">
      <alignment vertical="center"/>
    </xf>
    <xf numFmtId="177" fontId="8" fillId="2" borderId="11" xfId="1" applyNumberFormat="1" applyFont="1" applyFill="1" applyBorder="1">
      <alignment vertical="center"/>
    </xf>
    <xf numFmtId="177" fontId="8" fillId="0" borderId="3" xfId="1" applyNumberFormat="1" applyFont="1" applyFill="1" applyBorder="1">
      <alignment vertical="center"/>
    </xf>
    <xf numFmtId="0" fontId="8" fillId="2" borderId="3" xfId="0" applyFont="1" applyFill="1" applyBorder="1" applyAlignment="1">
      <alignment vertical="center" wrapText="1"/>
    </xf>
    <xf numFmtId="0" fontId="8" fillId="0" borderId="40" xfId="0" applyFont="1" applyBorder="1">
      <alignment vertical="center"/>
    </xf>
    <xf numFmtId="0" fontId="8" fillId="0" borderId="41" xfId="0" applyFont="1" applyBorder="1">
      <alignment vertical="center"/>
    </xf>
    <xf numFmtId="177" fontId="8" fillId="0" borderId="40" xfId="0" applyNumberFormat="1" applyFont="1" applyBorder="1">
      <alignment vertical="center"/>
    </xf>
    <xf numFmtId="177" fontId="8" fillId="0" borderId="1" xfId="0" applyNumberFormat="1" applyFont="1" applyBorder="1">
      <alignment vertical="center"/>
    </xf>
    <xf numFmtId="0" fontId="8" fillId="0" borderId="1" xfId="0" applyFont="1" applyBorder="1" applyAlignment="1">
      <alignment vertical="center" wrapText="1"/>
    </xf>
    <xf numFmtId="0" fontId="8" fillId="0" borderId="0" xfId="0" applyFont="1">
      <alignment vertical="center"/>
    </xf>
    <xf numFmtId="38" fontId="5" fillId="0" borderId="0" xfId="1" applyFont="1">
      <alignment vertical="center"/>
    </xf>
    <xf numFmtId="38" fontId="8" fillId="0" borderId="0" xfId="1" applyFont="1">
      <alignment vertical="center"/>
    </xf>
    <xf numFmtId="38" fontId="8" fillId="0" borderId="0" xfId="1" applyFont="1" applyAlignment="1">
      <alignment horizontal="right" vertical="center"/>
    </xf>
    <xf numFmtId="38" fontId="8" fillId="0" borderId="0" xfId="1" applyFont="1" applyAlignment="1">
      <alignment horizontal="center" vertical="center"/>
    </xf>
    <xf numFmtId="38" fontId="8" fillId="0" borderId="0" xfId="1" applyFont="1" applyBorder="1" applyAlignment="1">
      <alignment horizontal="center" vertical="center"/>
    </xf>
    <xf numFmtId="38" fontId="5" fillId="0" borderId="49" xfId="1" applyFont="1" applyBorder="1">
      <alignment vertical="center"/>
    </xf>
    <xf numFmtId="38" fontId="5" fillId="0" borderId="50" xfId="1" applyFont="1" applyBorder="1">
      <alignment vertical="center"/>
    </xf>
    <xf numFmtId="38" fontId="5" fillId="0" borderId="60" xfId="1" applyFont="1" applyBorder="1">
      <alignment vertical="center"/>
    </xf>
    <xf numFmtId="38" fontId="8" fillId="0" borderId="61" xfId="1" applyFont="1" applyBorder="1">
      <alignment vertical="center"/>
    </xf>
    <xf numFmtId="38" fontId="8" fillId="0" borderId="42" xfId="1" applyFont="1" applyBorder="1" applyAlignment="1">
      <alignment vertical="center"/>
    </xf>
    <xf numFmtId="38" fontId="8" fillId="0" borderId="55" xfId="1" applyFont="1" applyBorder="1" applyAlignment="1">
      <alignment vertical="center"/>
    </xf>
    <xf numFmtId="38" fontId="8" fillId="0" borderId="17" xfId="1" applyFont="1" applyBorder="1" applyAlignment="1">
      <alignment vertical="center"/>
    </xf>
    <xf numFmtId="38" fontId="8" fillId="0" borderId="6" xfId="1" applyFont="1" applyBorder="1" applyAlignment="1">
      <alignment vertical="center"/>
    </xf>
    <xf numFmtId="38" fontId="8" fillId="0" borderId="0" xfId="1" applyFont="1" applyFill="1" applyBorder="1" applyAlignment="1">
      <alignment horizontal="left" vertical="center"/>
    </xf>
    <xf numFmtId="38" fontId="8" fillId="0" borderId="0" xfId="1" applyFont="1" applyFill="1" applyBorder="1" applyAlignment="1">
      <alignment horizontal="left" vertical="center" wrapText="1"/>
    </xf>
    <xf numFmtId="38" fontId="8" fillId="0" borderId="0" xfId="1" applyFont="1" applyFill="1" applyBorder="1" applyAlignment="1">
      <alignment horizontal="center" vertical="center"/>
    </xf>
    <xf numFmtId="38" fontId="8" fillId="0" borderId="0" xfId="1" applyFont="1" applyAlignment="1">
      <alignment vertical="center"/>
    </xf>
    <xf numFmtId="38" fontId="8" fillId="0" borderId="0" xfId="1" applyFont="1" applyFill="1">
      <alignment vertical="center"/>
    </xf>
    <xf numFmtId="38" fontId="8" fillId="0" borderId="0" xfId="1" applyFont="1" applyFill="1" applyBorder="1">
      <alignment vertical="center"/>
    </xf>
    <xf numFmtId="38" fontId="8" fillId="0" borderId="0" xfId="1" applyFont="1" applyFill="1" applyBorder="1" applyAlignment="1">
      <alignment horizontal="center" vertical="center" shrinkToFit="1"/>
    </xf>
    <xf numFmtId="0" fontId="11" fillId="0" borderId="0" xfId="0" applyFont="1">
      <alignment vertical="center"/>
    </xf>
    <xf numFmtId="0" fontId="8" fillId="0" borderId="0" xfId="0" applyFont="1" applyAlignment="1">
      <alignment vertical="center" wrapText="1"/>
    </xf>
    <xf numFmtId="0" fontId="8" fillId="3" borderId="12" xfId="0" applyFont="1" applyFill="1" applyBorder="1" applyAlignment="1">
      <alignment vertical="center" wrapText="1"/>
    </xf>
    <xf numFmtId="0" fontId="8" fillId="0" borderId="12" xfId="0" applyFont="1" applyBorder="1" applyAlignment="1">
      <alignment vertical="center" wrapText="1"/>
    </xf>
    <xf numFmtId="0" fontId="8" fillId="0" borderId="5" xfId="0" applyFont="1" applyBorder="1" applyAlignment="1">
      <alignment horizontal="center" vertical="center"/>
    </xf>
    <xf numFmtId="0" fontId="5" fillId="0" borderId="28" xfId="0" applyFont="1" applyBorder="1" applyAlignment="1">
      <alignment horizontal="center" vertical="center"/>
    </xf>
    <xf numFmtId="0" fontId="5" fillId="0" borderId="46"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50" xfId="0" applyFont="1" applyBorder="1">
      <alignmen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176" fontId="8" fillId="2" borderId="22" xfId="0" applyNumberFormat="1" applyFont="1" applyFill="1" applyBorder="1">
      <alignment vertical="center"/>
    </xf>
    <xf numFmtId="0" fontId="5" fillId="0" borderId="28" xfId="0" applyFont="1" applyBorder="1">
      <alignment vertical="center"/>
    </xf>
    <xf numFmtId="0" fontId="5" fillId="0" borderId="63" xfId="0" applyFont="1" applyBorder="1" applyAlignment="1">
      <alignment horizontal="center" vertical="center" wrapText="1"/>
    </xf>
    <xf numFmtId="0" fontId="5" fillId="0" borderId="34" xfId="0" applyFont="1" applyBorder="1" applyAlignment="1">
      <alignment horizontal="center" vertical="center"/>
    </xf>
    <xf numFmtId="177" fontId="8" fillId="0" borderId="2" xfId="0" applyNumberFormat="1" applyFont="1" applyBorder="1">
      <alignment vertical="center"/>
    </xf>
    <xf numFmtId="177" fontId="8" fillId="2" borderId="19" xfId="1" applyNumberFormat="1" applyFont="1" applyFill="1" applyBorder="1">
      <alignment vertical="center"/>
    </xf>
    <xf numFmtId="177" fontId="8" fillId="0" borderId="20" xfId="1" applyNumberFormat="1" applyFont="1" applyBorder="1">
      <alignment vertical="center"/>
    </xf>
    <xf numFmtId="177" fontId="8" fillId="0" borderId="3" xfId="0" applyNumberFormat="1" applyFont="1" applyBorder="1">
      <alignment vertical="center"/>
    </xf>
    <xf numFmtId="177" fontId="8" fillId="2" borderId="12" xfId="1" applyNumberFormat="1" applyFont="1" applyFill="1" applyBorder="1">
      <alignment vertical="center"/>
    </xf>
    <xf numFmtId="177" fontId="8" fillId="0" borderId="13" xfId="1" applyNumberFormat="1" applyFont="1" applyBorder="1">
      <alignment vertical="center"/>
    </xf>
    <xf numFmtId="178" fontId="8" fillId="0" borderId="1" xfId="0" applyNumberFormat="1" applyFont="1" applyBorder="1">
      <alignment vertical="center"/>
    </xf>
    <xf numFmtId="178" fontId="8" fillId="0" borderId="39" xfId="0" applyNumberFormat="1" applyFont="1" applyBorder="1">
      <alignment vertical="center"/>
    </xf>
    <xf numFmtId="179" fontId="8" fillId="0" borderId="1" xfId="0" applyNumberFormat="1" applyFont="1" applyBorder="1">
      <alignment vertical="center"/>
    </xf>
    <xf numFmtId="177" fontId="8" fillId="0" borderId="64" xfId="0" applyNumberFormat="1" applyFont="1" applyBorder="1">
      <alignment vertical="center"/>
    </xf>
    <xf numFmtId="177" fontId="8" fillId="0" borderId="65" xfId="0" applyNumberFormat="1" applyFont="1" applyBorder="1">
      <alignment vertical="center"/>
    </xf>
    <xf numFmtId="0" fontId="8"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31" xfId="0" applyFont="1" applyBorder="1" applyAlignment="1">
      <alignment horizontal="center" vertical="center"/>
    </xf>
    <xf numFmtId="0" fontId="14" fillId="0" borderId="31" xfId="0" applyFont="1" applyBorder="1">
      <alignment vertical="center"/>
    </xf>
    <xf numFmtId="0" fontId="14" fillId="0" borderId="32" xfId="0" applyFont="1" applyBorder="1">
      <alignment vertical="center"/>
    </xf>
    <xf numFmtId="0" fontId="15" fillId="0" borderId="3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8" xfId="0" applyFont="1" applyBorder="1">
      <alignment vertical="center"/>
    </xf>
    <xf numFmtId="0" fontId="14" fillId="0" borderId="63" xfId="0" applyFont="1" applyBorder="1" applyAlignment="1">
      <alignment horizontal="center" vertical="center" wrapText="1"/>
    </xf>
    <xf numFmtId="0" fontId="14" fillId="0" borderId="34" xfId="0" applyFont="1" applyBorder="1" applyAlignment="1">
      <alignment horizontal="center" vertical="center"/>
    </xf>
    <xf numFmtId="0" fontId="16" fillId="2" borderId="2" xfId="0" applyFont="1" applyFill="1" applyBorder="1" applyAlignment="1">
      <alignment horizontal="center" vertical="center" shrinkToFit="1"/>
    </xf>
    <xf numFmtId="177" fontId="16" fillId="0" borderId="6" xfId="1" applyNumberFormat="1" applyFont="1" applyFill="1" applyBorder="1" applyAlignment="1">
      <alignment horizontal="right" vertical="center" shrinkToFit="1"/>
    </xf>
    <xf numFmtId="178" fontId="16" fillId="0" borderId="20" xfId="0" applyNumberFormat="1" applyFont="1" applyBorder="1">
      <alignment vertical="center"/>
    </xf>
    <xf numFmtId="176" fontId="16" fillId="2" borderId="18" xfId="0" applyNumberFormat="1" applyFont="1" applyFill="1" applyBorder="1">
      <alignment vertical="center"/>
    </xf>
    <xf numFmtId="179" fontId="16" fillId="2" borderId="2" xfId="1" applyNumberFormat="1" applyFont="1" applyFill="1" applyBorder="1">
      <alignment vertical="center"/>
    </xf>
    <xf numFmtId="177" fontId="16" fillId="0" borderId="2" xfId="0" applyNumberFormat="1" applyFont="1" applyBorder="1">
      <alignment vertical="center"/>
    </xf>
    <xf numFmtId="177" fontId="16" fillId="2" borderId="18" xfId="1" applyNumberFormat="1" applyFont="1" applyFill="1" applyBorder="1">
      <alignment vertical="center"/>
    </xf>
    <xf numFmtId="177" fontId="16" fillId="2" borderId="19" xfId="1" applyNumberFormat="1" applyFont="1" applyFill="1" applyBorder="1">
      <alignment vertical="center"/>
    </xf>
    <xf numFmtId="177" fontId="16" fillId="0" borderId="20" xfId="1" applyNumberFormat="1" applyFont="1" applyBorder="1">
      <alignment vertical="center"/>
    </xf>
    <xf numFmtId="177" fontId="16" fillId="0" borderId="2" xfId="1" applyNumberFormat="1" applyFont="1" applyFill="1" applyBorder="1">
      <alignment vertical="center"/>
    </xf>
    <xf numFmtId="0" fontId="16" fillId="2" borderId="2" xfId="0" applyFont="1" applyFill="1" applyBorder="1" applyAlignment="1">
      <alignment vertical="center" wrapText="1"/>
    </xf>
    <xf numFmtId="0" fontId="16" fillId="2" borderId="3" xfId="0" applyFont="1" applyFill="1" applyBorder="1" applyAlignment="1">
      <alignment horizontal="center" vertical="center" shrinkToFit="1"/>
    </xf>
    <xf numFmtId="178" fontId="16" fillId="0" borderId="13" xfId="0" applyNumberFormat="1" applyFont="1" applyBorder="1">
      <alignment vertical="center"/>
    </xf>
    <xf numFmtId="176" fontId="16" fillId="2" borderId="11" xfId="0" applyNumberFormat="1" applyFont="1" applyFill="1" applyBorder="1">
      <alignment vertical="center"/>
    </xf>
    <xf numFmtId="177" fontId="16" fillId="0" borderId="3" xfId="0" applyNumberFormat="1" applyFont="1" applyBorder="1">
      <alignment vertical="center"/>
    </xf>
    <xf numFmtId="177" fontId="16" fillId="2" borderId="11" xfId="1" applyNumberFormat="1" applyFont="1" applyFill="1" applyBorder="1">
      <alignment vertical="center"/>
    </xf>
    <xf numFmtId="177" fontId="16" fillId="2" borderId="12" xfId="1" applyNumberFormat="1" applyFont="1" applyFill="1" applyBorder="1">
      <alignment vertical="center"/>
    </xf>
    <xf numFmtId="177" fontId="16" fillId="0" borderId="13" xfId="1" applyNumberFormat="1" applyFont="1" applyBorder="1">
      <alignment vertical="center"/>
    </xf>
    <xf numFmtId="177" fontId="16" fillId="0" borderId="3" xfId="1" applyNumberFormat="1" applyFont="1" applyFill="1" applyBorder="1">
      <alignment vertical="center"/>
    </xf>
    <xf numFmtId="0" fontId="16" fillId="2" borderId="3" xfId="0" applyFont="1" applyFill="1" applyBorder="1" applyAlignment="1">
      <alignment vertical="center" wrapText="1"/>
    </xf>
    <xf numFmtId="178" fontId="16" fillId="0" borderId="1" xfId="0" applyNumberFormat="1" applyFont="1" applyBorder="1">
      <alignment vertical="center"/>
    </xf>
    <xf numFmtId="0" fontId="16" fillId="0" borderId="40" xfId="0" applyFont="1" applyBorder="1">
      <alignment vertical="center"/>
    </xf>
    <xf numFmtId="0" fontId="16" fillId="0" borderId="41" xfId="0" applyFont="1" applyBorder="1">
      <alignment vertical="center"/>
    </xf>
    <xf numFmtId="178" fontId="16" fillId="0" borderId="39" xfId="0" applyNumberFormat="1" applyFont="1" applyBorder="1">
      <alignment vertical="center"/>
    </xf>
    <xf numFmtId="179" fontId="16" fillId="0" borderId="1" xfId="0" applyNumberFormat="1" applyFont="1" applyBorder="1">
      <alignment vertical="center"/>
    </xf>
    <xf numFmtId="177" fontId="16" fillId="0" borderId="40" xfId="0" applyNumberFormat="1" applyFont="1" applyBorder="1">
      <alignment vertical="center"/>
    </xf>
    <xf numFmtId="177" fontId="16" fillId="0" borderId="64" xfId="0" applyNumberFormat="1" applyFont="1" applyBorder="1">
      <alignment vertical="center"/>
    </xf>
    <xf numFmtId="177" fontId="16" fillId="0" borderId="65" xfId="0" applyNumberFormat="1" applyFont="1" applyBorder="1">
      <alignment vertical="center"/>
    </xf>
    <xf numFmtId="177" fontId="16" fillId="0" borderId="1" xfId="0" applyNumberFormat="1" applyFont="1" applyBorder="1">
      <alignment vertical="center"/>
    </xf>
    <xf numFmtId="0" fontId="16" fillId="0" borderId="1" xfId="0" applyFont="1" applyBorder="1" applyAlignment="1">
      <alignment vertical="center" wrapText="1"/>
    </xf>
    <xf numFmtId="0" fontId="16" fillId="0" borderId="0" xfId="0" applyFont="1">
      <alignment vertical="center"/>
    </xf>
    <xf numFmtId="38" fontId="14" fillId="0" borderId="0" xfId="1" applyFont="1">
      <alignment vertical="center"/>
    </xf>
    <xf numFmtId="38" fontId="16" fillId="0" borderId="0" xfId="1" applyFont="1">
      <alignment vertical="center"/>
    </xf>
    <xf numFmtId="38" fontId="16" fillId="0" borderId="0" xfId="1" applyFont="1" applyBorder="1" applyAlignment="1">
      <alignment horizontal="center" vertical="center"/>
    </xf>
    <xf numFmtId="38" fontId="14" fillId="0" borderId="49" xfId="1" applyFont="1" applyBorder="1">
      <alignment vertical="center"/>
    </xf>
    <xf numFmtId="38" fontId="14" fillId="0" borderId="50" xfId="1" applyFont="1" applyBorder="1">
      <alignment vertical="center"/>
    </xf>
    <xf numFmtId="38" fontId="14" fillId="0" borderId="60" xfId="1" applyFont="1" applyBorder="1">
      <alignment vertical="center"/>
    </xf>
    <xf numFmtId="38" fontId="16" fillId="0" borderId="61" xfId="1" applyFont="1" applyBorder="1">
      <alignment vertical="center"/>
    </xf>
    <xf numFmtId="38" fontId="16" fillId="0" borderId="42" xfId="1" applyFont="1" applyBorder="1" applyAlignment="1">
      <alignment vertical="center"/>
    </xf>
    <xf numFmtId="38" fontId="16" fillId="0" borderId="55" xfId="1" applyFont="1" applyBorder="1" applyAlignment="1">
      <alignment vertical="center"/>
    </xf>
    <xf numFmtId="38" fontId="16" fillId="0" borderId="17" xfId="1" applyFont="1" applyBorder="1" applyAlignment="1">
      <alignment vertical="center"/>
    </xf>
    <xf numFmtId="38" fontId="16" fillId="0" borderId="6" xfId="1" applyFont="1" applyBorder="1" applyAlignment="1">
      <alignment vertical="center"/>
    </xf>
    <xf numFmtId="38" fontId="16" fillId="0" borderId="0" xfId="1" applyFont="1" applyFill="1" applyBorder="1" applyAlignment="1">
      <alignment horizontal="left" vertical="center"/>
    </xf>
    <xf numFmtId="38" fontId="16" fillId="0" borderId="0" xfId="1" applyFont="1" applyFill="1" applyBorder="1" applyAlignment="1">
      <alignment horizontal="left" vertical="center" wrapText="1"/>
    </xf>
    <xf numFmtId="38" fontId="16" fillId="0" borderId="0" xfId="1" applyFont="1" applyFill="1" applyBorder="1" applyAlignment="1">
      <alignment horizontal="center" vertical="center"/>
    </xf>
    <xf numFmtId="38" fontId="16" fillId="0" borderId="0" xfId="1" applyFont="1" applyAlignment="1">
      <alignment vertical="center"/>
    </xf>
    <xf numFmtId="38" fontId="16" fillId="0" borderId="0" xfId="1" applyFont="1" applyFill="1">
      <alignment vertical="center"/>
    </xf>
    <xf numFmtId="38" fontId="16" fillId="0" borderId="0" xfId="1" applyFont="1" applyFill="1" applyBorder="1">
      <alignment vertical="center"/>
    </xf>
    <xf numFmtId="38" fontId="16" fillId="0" borderId="0" xfId="1" applyFont="1" applyFill="1" applyBorder="1" applyAlignment="1">
      <alignment horizontal="center" vertical="center" shrinkToFit="1"/>
    </xf>
    <xf numFmtId="38" fontId="16" fillId="0" borderId="0" xfId="1" applyFont="1" applyAlignment="1">
      <alignment horizontal="center" vertical="center"/>
    </xf>
    <xf numFmtId="38" fontId="16" fillId="0" borderId="0" xfId="1" applyFont="1" applyAlignment="1">
      <alignment horizontal="right" vertical="center"/>
    </xf>
    <xf numFmtId="0" fontId="16" fillId="0" borderId="5" xfId="0" applyFont="1" applyBorder="1" applyAlignment="1">
      <alignment horizontal="center" vertical="center"/>
    </xf>
    <xf numFmtId="0" fontId="14" fillId="0" borderId="28" xfId="0" applyFont="1" applyBorder="1" applyAlignment="1">
      <alignment horizontal="center" vertical="center"/>
    </xf>
    <xf numFmtId="38" fontId="8" fillId="0" borderId="44" xfId="1" applyFont="1" applyBorder="1" applyAlignment="1">
      <alignment horizontal="center" vertical="center"/>
    </xf>
    <xf numFmtId="38" fontId="8" fillId="0" borderId="45" xfId="1" applyFont="1" applyBorder="1" applyAlignment="1">
      <alignment horizontal="center" vertical="center"/>
    </xf>
    <xf numFmtId="38" fontId="8" fillId="0" borderId="66" xfId="1" applyFont="1" applyBorder="1">
      <alignment vertical="center"/>
    </xf>
    <xf numFmtId="38" fontId="16" fillId="0" borderId="44" xfId="1" applyFont="1" applyBorder="1" applyAlignment="1">
      <alignment horizontal="center" vertical="center"/>
    </xf>
    <xf numFmtId="38" fontId="16" fillId="0" borderId="45" xfId="1" applyFont="1" applyBorder="1" applyAlignment="1">
      <alignment horizontal="center" vertical="center"/>
    </xf>
    <xf numFmtId="38" fontId="16" fillId="0" borderId="66" xfId="1" applyFont="1" applyBorder="1">
      <alignment vertical="center"/>
    </xf>
    <xf numFmtId="176" fontId="16" fillId="2" borderId="22" xfId="0" applyNumberFormat="1" applyFont="1" applyFill="1" applyBorder="1">
      <alignment vertical="center"/>
    </xf>
    <xf numFmtId="176" fontId="16" fillId="0" borderId="19" xfId="0" applyNumberFormat="1" applyFont="1" applyBorder="1">
      <alignment vertical="center"/>
    </xf>
    <xf numFmtId="178" fontId="8" fillId="2" borderId="1" xfId="0" applyNumberFormat="1" applyFont="1" applyFill="1" applyBorder="1" applyAlignment="1">
      <alignment horizontal="right" vertical="center"/>
    </xf>
    <xf numFmtId="178" fontId="8" fillId="2" borderId="39" xfId="0" applyNumberFormat="1" applyFont="1" applyFill="1" applyBorder="1" applyAlignment="1">
      <alignment horizontal="right" vertical="center"/>
    </xf>
    <xf numFmtId="176" fontId="8" fillId="2" borderId="19" xfId="0" applyNumberFormat="1" applyFont="1" applyFill="1" applyBorder="1" applyAlignment="1">
      <alignment horizontal="right" vertical="center"/>
    </xf>
    <xf numFmtId="178" fontId="8" fillId="2" borderId="20" xfId="0" applyNumberFormat="1" applyFont="1" applyFill="1" applyBorder="1" applyAlignment="1">
      <alignment horizontal="right" vertical="center"/>
    </xf>
    <xf numFmtId="179" fontId="8" fillId="2" borderId="1" xfId="0" applyNumberFormat="1" applyFont="1" applyFill="1" applyBorder="1" applyAlignment="1">
      <alignment horizontal="right" vertical="center"/>
    </xf>
    <xf numFmtId="177" fontId="8" fillId="2" borderId="40" xfId="0" applyNumberFormat="1" applyFont="1" applyFill="1" applyBorder="1" applyAlignment="1">
      <alignment horizontal="right" vertical="center"/>
    </xf>
    <xf numFmtId="176" fontId="8" fillId="2" borderId="18" xfId="0" applyNumberFormat="1" applyFont="1" applyFill="1" applyBorder="1" applyAlignment="1">
      <alignment horizontal="right" vertical="center"/>
    </xf>
    <xf numFmtId="179" fontId="8" fillId="2" borderId="2" xfId="1" applyNumberFormat="1" applyFont="1" applyFill="1" applyBorder="1" applyAlignment="1">
      <alignment horizontal="right" vertical="center"/>
    </xf>
    <xf numFmtId="177" fontId="8" fillId="2" borderId="2" xfId="0" applyNumberFormat="1" applyFont="1" applyFill="1" applyBorder="1" applyAlignment="1">
      <alignment horizontal="right" vertical="center"/>
    </xf>
    <xf numFmtId="177" fontId="8" fillId="2" borderId="64" xfId="0" applyNumberFormat="1" applyFont="1" applyFill="1" applyBorder="1" applyAlignment="1">
      <alignment horizontal="right" vertical="center"/>
    </xf>
    <xf numFmtId="177" fontId="8" fillId="2" borderId="65" xfId="0" applyNumberFormat="1" applyFont="1" applyFill="1" applyBorder="1" applyAlignment="1">
      <alignment horizontal="right" vertical="center"/>
    </xf>
    <xf numFmtId="177" fontId="8" fillId="2" borderId="18" xfId="1" applyNumberFormat="1" applyFont="1" applyFill="1" applyBorder="1" applyAlignment="1">
      <alignment horizontal="right" vertical="center"/>
    </xf>
    <xf numFmtId="177" fontId="8" fillId="2" borderId="19" xfId="1" applyNumberFormat="1" applyFont="1" applyFill="1" applyBorder="1" applyAlignment="1">
      <alignment horizontal="right" vertical="center"/>
    </xf>
    <xf numFmtId="177" fontId="8" fillId="2" borderId="20" xfId="1" applyNumberFormat="1" applyFont="1" applyFill="1" applyBorder="1" applyAlignment="1">
      <alignment horizontal="right" vertical="center"/>
    </xf>
    <xf numFmtId="177" fontId="8" fillId="2" borderId="1" xfId="0" applyNumberFormat="1" applyFont="1" applyFill="1" applyBorder="1" applyAlignment="1">
      <alignment horizontal="right" vertical="center"/>
    </xf>
    <xf numFmtId="177" fontId="8" fillId="2" borderId="2" xfId="1" applyNumberFormat="1" applyFont="1" applyFill="1" applyBorder="1" applyAlignment="1">
      <alignment horizontal="right" vertical="center"/>
    </xf>
    <xf numFmtId="0" fontId="4" fillId="0" borderId="0" xfId="0" applyFont="1" applyAlignment="1">
      <alignment horizontal="center" vertical="center"/>
    </xf>
    <xf numFmtId="0" fontId="8" fillId="0" borderId="0" xfId="0" applyFont="1" applyAlignment="1">
      <alignment horizontal="right" vertical="center"/>
    </xf>
    <xf numFmtId="176" fontId="8" fillId="2" borderId="22" xfId="0" applyNumberFormat="1" applyFont="1" applyFill="1" applyBorder="1" applyAlignment="1">
      <alignment horizontal="right" vertical="center"/>
    </xf>
    <xf numFmtId="38" fontId="8" fillId="0" borderId="38" xfId="1" applyFont="1" applyBorder="1" applyAlignment="1">
      <alignment horizontal="center" vertical="center"/>
    </xf>
    <xf numFmtId="38" fontId="8" fillId="0" borderId="39" xfId="1" applyFont="1" applyBorder="1" applyAlignment="1">
      <alignment horizontal="center" vertical="center"/>
    </xf>
    <xf numFmtId="38" fontId="8" fillId="0" borderId="5" xfId="1" applyFont="1" applyBorder="1" applyAlignment="1">
      <alignment horizontal="center" vertical="center"/>
    </xf>
    <xf numFmtId="38" fontId="8" fillId="0" borderId="38" xfId="1" applyFont="1" applyBorder="1" applyAlignment="1">
      <alignment horizontal="left" vertical="center"/>
    </xf>
    <xf numFmtId="38" fontId="8" fillId="0" borderId="39" xfId="1" applyFont="1" applyBorder="1" applyAlignment="1">
      <alignment horizontal="left" vertical="center"/>
    </xf>
    <xf numFmtId="38" fontId="8" fillId="0" borderId="38" xfId="1" applyFont="1" applyBorder="1" applyAlignment="1">
      <alignment horizontal="right" vertical="center"/>
    </xf>
    <xf numFmtId="38" fontId="8" fillId="0" borderId="39" xfId="1" applyFont="1" applyBorder="1" applyAlignment="1">
      <alignment horizontal="right" vertical="center"/>
    </xf>
    <xf numFmtId="38" fontId="8" fillId="0" borderId="5" xfId="1" applyFont="1" applyBorder="1" applyAlignment="1">
      <alignment horizontal="left" vertical="center"/>
    </xf>
    <xf numFmtId="38" fontId="8" fillId="0" borderId="46" xfId="1" applyFont="1" applyBorder="1" applyAlignment="1">
      <alignment horizontal="left" vertical="center" wrapText="1"/>
    </xf>
    <xf numFmtId="38" fontId="8" fillId="0" borderId="47" xfId="1" applyFont="1" applyBorder="1" applyAlignment="1">
      <alignment horizontal="left" vertical="center" wrapText="1"/>
    </xf>
    <xf numFmtId="38" fontId="8" fillId="0" borderId="48" xfId="1" applyFont="1" applyBorder="1" applyAlignment="1">
      <alignment horizontal="left" vertical="center" wrapText="1"/>
    </xf>
    <xf numFmtId="38" fontId="8" fillId="0" borderId="50" xfId="1" applyFont="1" applyBorder="1" applyAlignment="1">
      <alignment horizontal="left" vertical="center" wrapText="1"/>
    </xf>
    <xf numFmtId="38" fontId="8" fillId="0" borderId="51" xfId="1" applyFont="1" applyBorder="1" applyAlignment="1">
      <alignment horizontal="left" vertical="center" wrapText="1"/>
    </xf>
    <xf numFmtId="38" fontId="8" fillId="0" borderId="58" xfId="1" applyFont="1" applyBorder="1" applyAlignment="1">
      <alignment horizontal="left" vertical="center" wrapText="1"/>
    </xf>
    <xf numFmtId="38" fontId="8" fillId="2" borderId="46" xfId="1" applyFont="1" applyFill="1" applyBorder="1" applyAlignment="1">
      <alignment horizontal="center" vertical="center"/>
    </xf>
    <xf numFmtId="38" fontId="8" fillId="2" borderId="47" xfId="1" applyFont="1" applyFill="1" applyBorder="1" applyAlignment="1">
      <alignment horizontal="center" vertical="center"/>
    </xf>
    <xf numFmtId="38" fontId="8" fillId="2" borderId="48" xfId="1" applyFont="1" applyFill="1" applyBorder="1" applyAlignment="1">
      <alignment horizontal="center" vertical="center"/>
    </xf>
    <xf numFmtId="38" fontId="8" fillId="2" borderId="50" xfId="1" applyFont="1" applyFill="1" applyBorder="1" applyAlignment="1">
      <alignment horizontal="center" vertical="center"/>
    </xf>
    <xf numFmtId="38" fontId="8" fillId="2" borderId="51" xfId="1" applyFont="1" applyFill="1" applyBorder="1" applyAlignment="1">
      <alignment horizontal="center" vertical="center"/>
    </xf>
    <xf numFmtId="38" fontId="8" fillId="2" borderId="58" xfId="1" applyFont="1" applyFill="1" applyBorder="1" applyAlignment="1">
      <alignment horizontal="center" vertical="center"/>
    </xf>
    <xf numFmtId="38" fontId="8" fillId="0" borderId="0" xfId="1" applyFont="1" applyAlignment="1">
      <alignment horizontal="center" vertical="center"/>
    </xf>
    <xf numFmtId="38" fontId="8" fillId="0" borderId="17" xfId="1" applyFont="1" applyBorder="1" applyAlignment="1">
      <alignment horizontal="center" vertical="center" shrinkToFit="1"/>
    </xf>
    <xf numFmtId="38" fontId="8" fillId="0" borderId="0" xfId="1" applyFont="1" applyAlignment="1">
      <alignment horizontal="right" vertical="center"/>
    </xf>
    <xf numFmtId="38" fontId="8" fillId="2" borderId="17" xfId="1" applyFont="1" applyFill="1" applyBorder="1" applyAlignment="1">
      <alignment horizontal="center" vertical="center" shrinkToFit="1"/>
    </xf>
    <xf numFmtId="38" fontId="8" fillId="2" borderId="0" xfId="1" applyFont="1" applyFill="1" applyAlignment="1">
      <alignment horizontal="center" vertical="center"/>
    </xf>
    <xf numFmtId="38" fontId="8" fillId="0" borderId="54" xfId="1" applyFont="1" applyBorder="1" applyAlignment="1">
      <alignment horizontal="left" vertical="center" wrapText="1"/>
    </xf>
    <xf numFmtId="38" fontId="8" fillId="0" borderId="42" xfId="1" applyFont="1" applyBorder="1" applyAlignment="1">
      <alignment horizontal="left" vertical="center"/>
    </xf>
    <xf numFmtId="38" fontId="8" fillId="0" borderId="55" xfId="1" applyFont="1" applyBorder="1" applyAlignment="1">
      <alignment horizontal="left" vertical="center"/>
    </xf>
    <xf numFmtId="38" fontId="8" fillId="0" borderId="61" xfId="1" applyFont="1" applyBorder="1" applyAlignment="1">
      <alignment horizontal="left" vertical="center"/>
    </xf>
    <xf numFmtId="38" fontId="8" fillId="0" borderId="0" xfId="1" applyFont="1" applyBorder="1" applyAlignment="1">
      <alignment horizontal="left" vertical="center"/>
    </xf>
    <xf numFmtId="38" fontId="8" fillId="0" borderId="62" xfId="1" applyFont="1" applyBorder="1" applyAlignment="1">
      <alignment horizontal="left" vertical="center"/>
    </xf>
    <xf numFmtId="38" fontId="8" fillId="0" borderId="56" xfId="1" applyFont="1" applyFill="1" applyBorder="1" applyAlignment="1">
      <alignment horizontal="right" vertical="center"/>
    </xf>
    <xf numFmtId="38" fontId="8" fillId="0" borderId="42" xfId="1" applyFont="1" applyFill="1" applyBorder="1" applyAlignment="1">
      <alignment horizontal="right" vertical="center"/>
    </xf>
    <xf numFmtId="180" fontId="8" fillId="0" borderId="49" xfId="2" applyNumberFormat="1" applyFont="1" applyBorder="1" applyAlignment="1">
      <alignment horizontal="right" vertical="center"/>
    </xf>
    <xf numFmtId="180" fontId="8" fillId="0" borderId="0" xfId="2" applyNumberFormat="1" applyFont="1" applyBorder="1" applyAlignment="1">
      <alignment horizontal="right" vertical="center"/>
    </xf>
    <xf numFmtId="38" fontId="8" fillId="0" borderId="42" xfId="1" applyFont="1" applyBorder="1" applyAlignment="1">
      <alignment horizontal="left" vertical="center" wrapText="1"/>
    </xf>
    <xf numFmtId="38" fontId="8" fillId="0" borderId="55" xfId="1" applyFont="1" applyBorder="1" applyAlignment="1">
      <alignment horizontal="left" vertical="center" wrapText="1"/>
    </xf>
    <xf numFmtId="38" fontId="8" fillId="0" borderId="57" xfId="1" applyFont="1" applyBorder="1" applyAlignment="1">
      <alignment horizontal="left" vertical="center" wrapText="1"/>
    </xf>
    <xf numFmtId="38" fontId="8" fillId="0" borderId="59" xfId="1" applyFont="1" applyFill="1" applyBorder="1" applyAlignment="1">
      <alignment horizontal="right" vertical="center"/>
    </xf>
    <xf numFmtId="38" fontId="8" fillId="0" borderId="17" xfId="1" applyFont="1" applyFill="1" applyBorder="1" applyAlignment="1">
      <alignment horizontal="right" vertical="center"/>
    </xf>
    <xf numFmtId="38" fontId="8" fillId="0" borderId="17" xfId="1" applyFont="1" applyBorder="1" applyAlignment="1">
      <alignment horizontal="left" vertical="center"/>
    </xf>
    <xf numFmtId="38" fontId="8" fillId="0" borderId="6" xfId="1" applyFont="1" applyBorder="1" applyAlignment="1">
      <alignment horizontal="left" vertical="center"/>
    </xf>
    <xf numFmtId="38" fontId="8" fillId="0" borderId="52" xfId="1" applyFont="1" applyBorder="1" applyAlignment="1">
      <alignment horizontal="left" vertical="center"/>
    </xf>
    <xf numFmtId="38" fontId="8" fillId="0" borderId="53" xfId="1" applyFont="1" applyBorder="1" applyAlignment="1">
      <alignment horizontal="left" vertical="center"/>
    </xf>
    <xf numFmtId="38" fontId="8" fillId="0" borderId="7" xfId="1" applyFont="1" applyBorder="1" applyAlignment="1">
      <alignment horizontal="left" vertical="center"/>
    </xf>
    <xf numFmtId="38" fontId="8" fillId="0" borderId="52" xfId="1" applyFont="1" applyBorder="1" applyAlignment="1">
      <alignment horizontal="right" vertical="center"/>
    </xf>
    <xf numFmtId="38" fontId="8" fillId="0" borderId="53" xfId="1" applyFont="1" applyBorder="1" applyAlignment="1">
      <alignment horizontal="right" vertical="center"/>
    </xf>
    <xf numFmtId="38" fontId="8" fillId="0" borderId="46" xfId="1" applyFont="1" applyBorder="1" applyAlignment="1">
      <alignment horizontal="left" vertical="center"/>
    </xf>
    <xf numFmtId="38" fontId="8" fillId="0" borderId="44" xfId="1" applyFont="1" applyBorder="1" applyAlignment="1">
      <alignment horizontal="left" vertical="center"/>
    </xf>
    <xf numFmtId="38" fontId="8" fillId="0" borderId="45" xfId="1" applyFont="1" applyBorder="1" applyAlignment="1">
      <alignment horizontal="left" vertical="center"/>
    </xf>
    <xf numFmtId="38" fontId="8" fillId="0" borderId="49" xfId="1" applyFont="1" applyFill="1" applyBorder="1" applyAlignment="1">
      <alignment horizontal="right" vertical="center"/>
    </xf>
    <xf numFmtId="38" fontId="8" fillId="0" borderId="0" xfId="1" applyFont="1" applyFill="1" applyBorder="1" applyAlignment="1">
      <alignment horizontal="right" vertical="center"/>
    </xf>
    <xf numFmtId="38" fontId="19" fillId="0" borderId="0" xfId="1" applyFont="1" applyAlignment="1">
      <alignment horizontal="center" vertical="center"/>
    </xf>
    <xf numFmtId="38" fontId="8" fillId="0" borderId="17" xfId="1" applyFont="1" applyFill="1" applyBorder="1" applyAlignment="1">
      <alignment horizontal="center" vertical="center"/>
    </xf>
    <xf numFmtId="38" fontId="8" fillId="0" borderId="43" xfId="1" applyFont="1" applyBorder="1" applyAlignment="1">
      <alignment horizontal="left" vertical="center"/>
    </xf>
    <xf numFmtId="38" fontId="8" fillId="0" borderId="43" xfId="1" applyFont="1" applyBorder="1" applyAlignment="1">
      <alignment horizontal="center" vertical="center"/>
    </xf>
    <xf numFmtId="38" fontId="8" fillId="0" borderId="44" xfId="1" applyFont="1" applyBorder="1" applyAlignment="1">
      <alignment horizontal="center" vertical="center"/>
    </xf>
    <xf numFmtId="38" fontId="8" fillId="0" borderId="44" xfId="1" applyFont="1" applyFill="1" applyBorder="1" applyAlignment="1">
      <alignment horizontal="center" vertical="center"/>
    </xf>
    <xf numFmtId="0" fontId="21" fillId="0" borderId="0" xfId="0" applyFont="1" applyAlignment="1">
      <alignment horizontal="center" vertical="center"/>
    </xf>
    <xf numFmtId="38" fontId="8" fillId="0" borderId="38" xfId="0" applyNumberFormat="1" applyFont="1" applyBorder="1" applyAlignment="1">
      <alignment horizontal="center" vertical="center" shrinkToFit="1"/>
    </xf>
    <xf numFmtId="38" fontId="8" fillId="0" borderId="5" xfId="0" applyNumberFormat="1" applyFont="1" applyBorder="1" applyAlignment="1">
      <alignment horizontal="center" vertical="center" shrinkToFi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8" fillId="2" borderId="3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7" xfId="0" applyFont="1" applyFill="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8" fillId="2" borderId="3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5" xfId="0" applyFont="1" applyFill="1" applyBorder="1" applyAlignment="1">
      <alignment horizontal="center" vertical="center"/>
    </xf>
    <xf numFmtId="177" fontId="8" fillId="2" borderId="24" xfId="0" applyNumberFormat="1" applyFont="1" applyFill="1" applyBorder="1" applyAlignment="1">
      <alignment horizontal="right" vertical="center"/>
    </xf>
    <xf numFmtId="177" fontId="8" fillId="2" borderId="69" xfId="0" applyNumberFormat="1" applyFont="1" applyFill="1" applyBorder="1" applyAlignment="1">
      <alignment horizontal="right" vertical="center"/>
    </xf>
    <xf numFmtId="177" fontId="8" fillId="2" borderId="27" xfId="0" applyNumberFormat="1" applyFont="1" applyFill="1" applyBorder="1" applyAlignment="1">
      <alignment horizontal="righ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38" fontId="8" fillId="2" borderId="52" xfId="1" applyFont="1" applyFill="1" applyBorder="1" applyAlignment="1">
      <alignment horizontal="right" vertical="center"/>
    </xf>
    <xf numFmtId="38" fontId="8" fillId="2" borderId="53" xfId="1" applyFont="1" applyFill="1" applyBorder="1" applyAlignment="1">
      <alignment horizontal="right" vertical="center"/>
    </xf>
    <xf numFmtId="38" fontId="8" fillId="2" borderId="49" xfId="1" applyFont="1" applyFill="1" applyBorder="1" applyAlignment="1">
      <alignment horizontal="right" vertical="center"/>
    </xf>
    <xf numFmtId="38" fontId="8" fillId="2" borderId="0" xfId="1" applyFont="1" applyFill="1" applyBorder="1" applyAlignment="1">
      <alignment horizontal="right" vertical="center"/>
    </xf>
    <xf numFmtId="38" fontId="8" fillId="2" borderId="56" xfId="1" applyFont="1" applyFill="1" applyBorder="1" applyAlignment="1">
      <alignment horizontal="right" vertical="center"/>
    </xf>
    <xf numFmtId="38" fontId="8" fillId="2" borderId="42" xfId="1" applyFont="1" applyFill="1" applyBorder="1" applyAlignment="1">
      <alignment horizontal="right" vertical="center"/>
    </xf>
    <xf numFmtId="180" fontId="10" fillId="2" borderId="67" xfId="2" applyNumberFormat="1" applyFont="1" applyFill="1" applyBorder="1" applyAlignment="1">
      <alignment horizontal="left" vertical="center"/>
    </xf>
    <xf numFmtId="180" fontId="10" fillId="2" borderId="68" xfId="2" applyNumberFormat="1" applyFont="1" applyFill="1" applyBorder="1" applyAlignment="1">
      <alignment horizontal="left" vertical="center"/>
    </xf>
    <xf numFmtId="38" fontId="8" fillId="2" borderId="59" xfId="1" applyFont="1" applyFill="1" applyBorder="1" applyAlignment="1">
      <alignment horizontal="right" vertical="center"/>
    </xf>
    <xf numFmtId="38" fontId="8" fillId="2" borderId="17" xfId="1" applyFont="1" applyFill="1" applyBorder="1" applyAlignment="1">
      <alignment horizontal="right" vertical="center"/>
    </xf>
    <xf numFmtId="38" fontId="8" fillId="2" borderId="38" xfId="1" applyFont="1" applyFill="1" applyBorder="1" applyAlignment="1">
      <alignment horizontal="right" vertical="center"/>
    </xf>
    <xf numFmtId="38" fontId="8" fillId="2" borderId="39" xfId="1" applyFont="1" applyFill="1" applyBorder="1" applyAlignment="1">
      <alignment horizontal="right" vertical="center"/>
    </xf>
    <xf numFmtId="38" fontId="8" fillId="2" borderId="38" xfId="1" applyFont="1" applyFill="1" applyBorder="1" applyAlignment="1">
      <alignment horizontal="center" vertical="center"/>
    </xf>
    <xf numFmtId="38" fontId="8" fillId="2" borderId="39" xfId="1" applyFont="1" applyFill="1" applyBorder="1" applyAlignment="1">
      <alignment horizontal="center" vertical="center"/>
    </xf>
    <xf numFmtId="38" fontId="8" fillId="2" borderId="5" xfId="1" applyFont="1" applyFill="1" applyBorder="1" applyAlignment="1">
      <alignment horizontal="center" vertical="center"/>
    </xf>
    <xf numFmtId="38" fontId="8" fillId="2" borderId="38" xfId="0" applyNumberFormat="1" applyFont="1" applyFill="1" applyBorder="1" applyAlignment="1">
      <alignment horizontal="center" vertical="center" shrinkToFit="1"/>
    </xf>
    <xf numFmtId="38" fontId="8" fillId="2" borderId="5" xfId="0" applyNumberFormat="1" applyFont="1" applyFill="1" applyBorder="1" applyAlignment="1">
      <alignment horizontal="center" vertical="center" shrinkToFit="1"/>
    </xf>
    <xf numFmtId="38" fontId="20" fillId="0" borderId="0" xfId="1" applyFont="1" applyAlignment="1">
      <alignment horizontal="center" vertical="center"/>
    </xf>
    <xf numFmtId="38" fontId="16" fillId="0" borderId="52" xfId="1" applyFont="1" applyBorder="1" applyAlignment="1">
      <alignment horizontal="left" vertical="center"/>
    </xf>
    <xf numFmtId="38" fontId="16" fillId="0" borderId="53" xfId="1" applyFont="1" applyBorder="1" applyAlignment="1">
      <alignment horizontal="left" vertical="center"/>
    </xf>
    <xf numFmtId="38" fontId="16" fillId="0" borderId="7" xfId="1" applyFont="1" applyBorder="1" applyAlignment="1">
      <alignment horizontal="left" vertical="center"/>
    </xf>
    <xf numFmtId="38" fontId="16" fillId="0" borderId="52" xfId="1" applyFont="1" applyBorder="1" applyAlignment="1">
      <alignment horizontal="right" vertical="center"/>
    </xf>
    <xf numFmtId="38" fontId="16" fillId="0" borderId="53" xfId="1" applyFont="1" applyBorder="1" applyAlignment="1">
      <alignment horizontal="right" vertical="center"/>
    </xf>
    <xf numFmtId="38" fontId="16" fillId="0" borderId="46" xfId="1" applyFont="1" applyBorder="1" applyAlignment="1">
      <alignment horizontal="left" vertical="center"/>
    </xf>
    <xf numFmtId="38" fontId="16" fillId="0" borderId="44" xfId="1" applyFont="1" applyBorder="1" applyAlignment="1">
      <alignment horizontal="left" vertical="center"/>
    </xf>
    <xf numFmtId="38" fontId="16" fillId="0" borderId="45" xfId="1" applyFont="1" applyBorder="1" applyAlignment="1">
      <alignment horizontal="left" vertical="center"/>
    </xf>
    <xf numFmtId="38" fontId="16" fillId="0" borderId="17" xfId="1" applyFont="1" applyFill="1" applyBorder="1" applyAlignment="1">
      <alignment horizontal="center" vertical="center"/>
    </xf>
    <xf numFmtId="38" fontId="16" fillId="2" borderId="17" xfId="1" applyFont="1" applyFill="1" applyBorder="1" applyAlignment="1">
      <alignment horizontal="center" vertical="center" shrinkToFit="1"/>
    </xf>
    <xf numFmtId="38" fontId="16" fillId="0" borderId="43" xfId="1" applyFont="1" applyBorder="1" applyAlignment="1">
      <alignment horizontal="left" vertical="center"/>
    </xf>
    <xf numFmtId="38" fontId="16" fillId="0" borderId="43" xfId="1" applyFont="1" applyBorder="1" applyAlignment="1">
      <alignment horizontal="center" vertical="center"/>
    </xf>
    <xf numFmtId="38" fontId="16" fillId="0" borderId="44" xfId="1" applyFont="1" applyBorder="1" applyAlignment="1">
      <alignment horizontal="center" vertical="center"/>
    </xf>
    <xf numFmtId="38" fontId="16" fillId="0" borderId="44" xfId="1" applyFont="1" applyFill="1" applyBorder="1" applyAlignment="1">
      <alignment horizontal="center" vertical="center"/>
    </xf>
    <xf numFmtId="38" fontId="16" fillId="0" borderId="61" xfId="1" applyFont="1" applyBorder="1" applyAlignment="1">
      <alignment horizontal="left" vertical="center"/>
    </xf>
    <xf numFmtId="38" fontId="16" fillId="0" borderId="0" xfId="1" applyFont="1" applyBorder="1" applyAlignment="1">
      <alignment horizontal="left" vertical="center"/>
    </xf>
    <xf numFmtId="38" fontId="16" fillId="0" borderId="62" xfId="1" applyFont="1" applyBorder="1" applyAlignment="1">
      <alignment horizontal="left" vertical="center"/>
    </xf>
    <xf numFmtId="38" fontId="16" fillId="0" borderId="49"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46" xfId="1" applyFont="1" applyBorder="1" applyAlignment="1">
      <alignment horizontal="left" vertical="center" wrapText="1"/>
    </xf>
    <xf numFmtId="38" fontId="16" fillId="0" borderId="47" xfId="1" applyFont="1" applyBorder="1" applyAlignment="1">
      <alignment horizontal="left" vertical="center" wrapText="1"/>
    </xf>
    <xf numFmtId="38" fontId="16" fillId="0" borderId="50" xfId="1" applyFont="1" applyBorder="1" applyAlignment="1">
      <alignment horizontal="left" vertical="center" wrapText="1"/>
    </xf>
    <xf numFmtId="38" fontId="16" fillId="0" borderId="51" xfId="1" applyFont="1" applyBorder="1" applyAlignment="1">
      <alignment horizontal="left" vertical="center" wrapText="1"/>
    </xf>
    <xf numFmtId="38" fontId="16" fillId="2" borderId="46" xfId="1" applyFont="1" applyFill="1" applyBorder="1" applyAlignment="1">
      <alignment horizontal="center" vertical="center"/>
    </xf>
    <xf numFmtId="38" fontId="16" fillId="2" borderId="47" xfId="1" applyFont="1" applyFill="1" applyBorder="1" applyAlignment="1">
      <alignment horizontal="center" vertical="center"/>
    </xf>
    <xf numFmtId="38" fontId="16" fillId="2" borderId="48" xfId="1" applyFont="1" applyFill="1" applyBorder="1" applyAlignment="1">
      <alignment horizontal="center" vertical="center"/>
    </xf>
    <xf numFmtId="38" fontId="16" fillId="2" borderId="50" xfId="1" applyFont="1" applyFill="1" applyBorder="1" applyAlignment="1">
      <alignment horizontal="center" vertical="center"/>
    </xf>
    <xf numFmtId="38" fontId="16" fillId="2" borderId="51" xfId="1" applyFont="1" applyFill="1" applyBorder="1" applyAlignment="1">
      <alignment horizontal="center" vertical="center"/>
    </xf>
    <xf numFmtId="38" fontId="16" fillId="2" borderId="58" xfId="1" applyFont="1" applyFill="1" applyBorder="1" applyAlignment="1">
      <alignment horizontal="center" vertical="center"/>
    </xf>
    <xf numFmtId="38" fontId="16" fillId="0" borderId="54" xfId="1" applyFont="1" applyBorder="1" applyAlignment="1">
      <alignment horizontal="left" vertical="center" wrapText="1"/>
    </xf>
    <xf numFmtId="38" fontId="16" fillId="0" borderId="42" xfId="1" applyFont="1" applyBorder="1" applyAlignment="1">
      <alignment horizontal="left" vertical="center"/>
    </xf>
    <xf numFmtId="38" fontId="16" fillId="0" borderId="55" xfId="1" applyFont="1" applyBorder="1" applyAlignment="1">
      <alignment horizontal="left" vertical="center"/>
    </xf>
    <xf numFmtId="38" fontId="16" fillId="0" borderId="56" xfId="1" applyFont="1" applyFill="1" applyBorder="1" applyAlignment="1">
      <alignment horizontal="right" vertical="center"/>
    </xf>
    <xf numFmtId="38" fontId="16" fillId="0" borderId="42" xfId="1" applyFont="1" applyFill="1" applyBorder="1" applyAlignment="1">
      <alignment horizontal="right" vertical="center"/>
    </xf>
    <xf numFmtId="180" fontId="16" fillId="0" borderId="49" xfId="2" applyNumberFormat="1" applyFont="1" applyBorder="1" applyAlignment="1">
      <alignment horizontal="right" vertical="center"/>
    </xf>
    <xf numFmtId="180" fontId="16" fillId="0" borderId="0" xfId="2" applyNumberFormat="1" applyFont="1" applyBorder="1" applyAlignment="1">
      <alignment horizontal="right" vertical="center"/>
    </xf>
    <xf numFmtId="38" fontId="16" fillId="0" borderId="42" xfId="1" applyFont="1" applyBorder="1" applyAlignment="1">
      <alignment horizontal="left" vertical="center" wrapText="1"/>
    </xf>
    <xf numFmtId="38" fontId="16" fillId="0" borderId="55" xfId="1" applyFont="1" applyBorder="1" applyAlignment="1">
      <alignment horizontal="left" vertical="center" wrapText="1"/>
    </xf>
    <xf numFmtId="38" fontId="16" fillId="0" borderId="57" xfId="1" applyFont="1" applyBorder="1" applyAlignment="1">
      <alignment horizontal="left" vertical="center" wrapText="1"/>
    </xf>
    <xf numFmtId="38" fontId="16" fillId="0" borderId="58" xfId="1" applyFont="1" applyBorder="1" applyAlignment="1">
      <alignment horizontal="left" vertical="center" wrapText="1"/>
    </xf>
    <xf numFmtId="38" fontId="16" fillId="0" borderId="59" xfId="1" applyFont="1" applyFill="1" applyBorder="1" applyAlignment="1">
      <alignment horizontal="right" vertical="center"/>
    </xf>
    <xf numFmtId="38" fontId="16" fillId="0" borderId="17" xfId="1" applyFont="1" applyFill="1" applyBorder="1" applyAlignment="1">
      <alignment horizontal="right" vertical="center"/>
    </xf>
    <xf numFmtId="38" fontId="16" fillId="0" borderId="17" xfId="1" applyFont="1" applyBorder="1" applyAlignment="1">
      <alignment horizontal="left" vertical="center"/>
    </xf>
    <xf numFmtId="38" fontId="16" fillId="0" borderId="6" xfId="1" applyFont="1" applyBorder="1" applyAlignment="1">
      <alignment horizontal="left" vertical="center"/>
    </xf>
    <xf numFmtId="38" fontId="16" fillId="0" borderId="38" xfId="1" applyFont="1" applyBorder="1" applyAlignment="1">
      <alignment horizontal="left" vertical="center"/>
    </xf>
    <xf numFmtId="38" fontId="16" fillId="0" borderId="39" xfId="1" applyFont="1" applyBorder="1" applyAlignment="1">
      <alignment horizontal="left" vertical="center"/>
    </xf>
    <xf numFmtId="38" fontId="16" fillId="0" borderId="38" xfId="1" applyFont="1" applyBorder="1" applyAlignment="1">
      <alignment horizontal="right" vertical="center"/>
    </xf>
    <xf numFmtId="38" fontId="16" fillId="0" borderId="39" xfId="1" applyFont="1" applyBorder="1" applyAlignment="1">
      <alignment horizontal="right" vertical="center"/>
    </xf>
    <xf numFmtId="38" fontId="16" fillId="0" borderId="5" xfId="1" applyFont="1" applyBorder="1" applyAlignment="1">
      <alignment horizontal="left" vertical="center"/>
    </xf>
    <xf numFmtId="38" fontId="16" fillId="0" borderId="48" xfId="1" applyFont="1" applyBorder="1" applyAlignment="1">
      <alignment horizontal="left" vertical="center" wrapText="1"/>
    </xf>
    <xf numFmtId="38" fontId="16" fillId="0" borderId="38" xfId="1" applyFont="1" applyBorder="1" applyAlignment="1">
      <alignment horizontal="center" vertical="center"/>
    </xf>
    <xf numFmtId="38" fontId="16" fillId="0" borderId="39" xfId="1" applyFont="1" applyBorder="1" applyAlignment="1">
      <alignment horizontal="center" vertical="center"/>
    </xf>
    <xf numFmtId="38" fontId="16" fillId="0" borderId="5" xfId="1" applyFont="1" applyBorder="1" applyAlignment="1">
      <alignment horizontal="center" vertical="center"/>
    </xf>
    <xf numFmtId="38" fontId="16" fillId="0" borderId="0" xfId="1" applyFont="1" applyAlignment="1">
      <alignment horizontal="center" vertical="center"/>
    </xf>
    <xf numFmtId="38" fontId="16" fillId="2" borderId="0" xfId="1" applyFont="1" applyFill="1" applyAlignment="1">
      <alignment horizontal="center" vertical="center"/>
    </xf>
    <xf numFmtId="38" fontId="16" fillId="0" borderId="17" xfId="1" applyFont="1" applyBorder="1" applyAlignment="1">
      <alignment horizontal="center" vertical="center" shrinkToFit="1"/>
    </xf>
    <xf numFmtId="38" fontId="16" fillId="0" borderId="0" xfId="1" applyFont="1" applyAlignment="1">
      <alignment horizontal="right" vertical="center"/>
    </xf>
    <xf numFmtId="177" fontId="16" fillId="2" borderId="24" xfId="0" applyNumberFormat="1" applyFont="1" applyFill="1" applyBorder="1" applyAlignment="1">
      <alignment horizontal="right" vertical="center"/>
    </xf>
    <xf numFmtId="177" fontId="16" fillId="2" borderId="69" xfId="0" applyNumberFormat="1" applyFont="1" applyFill="1" applyBorder="1" applyAlignment="1">
      <alignment horizontal="right" vertical="center"/>
    </xf>
    <xf numFmtId="177" fontId="16" fillId="2" borderId="27" xfId="0" applyNumberFormat="1" applyFont="1" applyFill="1" applyBorder="1" applyAlignment="1">
      <alignment horizontal="right" vertical="center"/>
    </xf>
    <xf numFmtId="38" fontId="16" fillId="0" borderId="38" xfId="0" applyNumberFormat="1" applyFont="1" applyBorder="1" applyAlignment="1">
      <alignment horizontal="center" vertical="center" shrinkToFit="1"/>
    </xf>
    <xf numFmtId="38" fontId="16" fillId="0" borderId="5" xfId="0" applyNumberFormat="1" applyFont="1" applyBorder="1" applyAlignment="1">
      <alignment horizontal="center" vertical="center" shrinkToFi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6" fillId="2" borderId="33"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7"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J46"/>
  <sheetViews>
    <sheetView tabSelected="1" zoomScale="85" zoomScaleNormal="85" workbookViewId="0">
      <selection activeCell="A3" sqref="A3:AH3"/>
    </sheetView>
  </sheetViews>
  <sheetFormatPr defaultColWidth="9" defaultRowHeight="18" customHeight="1"/>
  <cols>
    <col min="1" max="485" width="2.59765625" style="34" customWidth="1"/>
    <col min="486" max="16384" width="9" style="34"/>
  </cols>
  <sheetData>
    <row r="1" spans="1:34" ht="18" customHeight="1">
      <c r="B1" s="33" t="s">
        <v>23</v>
      </c>
    </row>
    <row r="3" spans="1:34" ht="18" customHeight="1">
      <c r="A3" s="223" t="s">
        <v>157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row>
    <row r="5" spans="1:34" ht="18" customHeight="1">
      <c r="T5" s="35" t="s">
        <v>24</v>
      </c>
      <c r="U5" s="36" t="s">
        <v>25</v>
      </c>
      <c r="V5" s="224" t="s">
        <v>39</v>
      </c>
      <c r="W5" s="224"/>
      <c r="X5" s="224"/>
      <c r="Y5" s="224"/>
      <c r="Z5" s="224"/>
      <c r="AA5" s="224"/>
      <c r="AB5" s="224"/>
      <c r="AC5" s="224"/>
      <c r="AD5" s="224"/>
      <c r="AE5" s="224"/>
      <c r="AF5" s="224"/>
      <c r="AG5" s="224"/>
      <c r="AH5" s="224"/>
    </row>
    <row r="6" spans="1:34" ht="18" customHeight="1">
      <c r="U6" s="36"/>
      <c r="V6" s="37"/>
      <c r="W6" s="37"/>
      <c r="X6" s="37"/>
      <c r="Y6" s="37"/>
      <c r="Z6" s="37"/>
      <c r="AA6" s="37"/>
      <c r="AB6" s="37"/>
      <c r="AC6" s="37"/>
      <c r="AD6" s="37"/>
      <c r="AE6" s="37"/>
      <c r="AF6" s="37"/>
      <c r="AG6" s="37"/>
      <c r="AH6" s="37"/>
    </row>
    <row r="7" spans="1:34" ht="18" customHeight="1">
      <c r="T7" s="35" t="s">
        <v>26</v>
      </c>
      <c r="U7" s="36" t="s">
        <v>25</v>
      </c>
      <c r="V7" s="194"/>
      <c r="W7" s="194"/>
      <c r="X7" s="194"/>
      <c r="Y7" s="194"/>
      <c r="Z7" s="194"/>
      <c r="AA7" s="194"/>
      <c r="AB7" s="194"/>
      <c r="AC7" s="194"/>
      <c r="AD7" s="194"/>
      <c r="AE7" s="194"/>
      <c r="AF7" s="194"/>
      <c r="AG7" s="194"/>
      <c r="AH7" s="194"/>
    </row>
    <row r="9" spans="1:34" ht="18" customHeight="1" thickBot="1">
      <c r="B9" s="33" t="s">
        <v>27</v>
      </c>
    </row>
    <row r="10" spans="1:34" ht="18" customHeight="1">
      <c r="B10" s="225" t="s">
        <v>28</v>
      </c>
      <c r="C10" s="219"/>
      <c r="D10" s="219"/>
      <c r="E10" s="219"/>
      <c r="F10" s="219"/>
      <c r="G10" s="219"/>
      <c r="H10" s="219"/>
      <c r="I10" s="219"/>
      <c r="J10" s="219"/>
      <c r="K10" s="219"/>
      <c r="L10" s="219"/>
      <c r="M10" s="219"/>
      <c r="N10" s="219"/>
      <c r="O10" s="219"/>
      <c r="P10" s="219"/>
      <c r="Q10" s="220"/>
      <c r="R10" s="226" t="s">
        <v>29</v>
      </c>
      <c r="S10" s="227"/>
      <c r="T10" s="144">
        <v>7</v>
      </c>
      <c r="U10" s="144" t="s">
        <v>30</v>
      </c>
      <c r="V10" s="228">
        <v>4</v>
      </c>
      <c r="W10" s="228"/>
      <c r="X10" s="144" t="s">
        <v>31</v>
      </c>
      <c r="Y10" s="227" t="s">
        <v>32</v>
      </c>
      <c r="Z10" s="227"/>
      <c r="AA10" s="227" t="s">
        <v>29</v>
      </c>
      <c r="AB10" s="227"/>
      <c r="AC10" s="144">
        <v>8</v>
      </c>
      <c r="AD10" s="144" t="s">
        <v>30</v>
      </c>
      <c r="AE10" s="228">
        <v>3</v>
      </c>
      <c r="AF10" s="228"/>
      <c r="AG10" s="145" t="s">
        <v>31</v>
      </c>
    </row>
    <row r="11" spans="1:34" ht="18" customHeight="1" thickBot="1">
      <c r="B11" s="213" t="s">
        <v>175</v>
      </c>
      <c r="C11" s="214"/>
      <c r="D11" s="214"/>
      <c r="E11" s="214"/>
      <c r="F11" s="214"/>
      <c r="G11" s="214"/>
      <c r="H11" s="214"/>
      <c r="I11" s="214"/>
      <c r="J11" s="214"/>
      <c r="K11" s="214"/>
      <c r="L11" s="214"/>
      <c r="M11" s="214"/>
      <c r="N11" s="214"/>
      <c r="O11" s="214"/>
      <c r="P11" s="214"/>
      <c r="Q11" s="215"/>
      <c r="R11" s="216">
        <f>'賃金改善内訳（職員別）（数式あり）'!M20</f>
        <v>0</v>
      </c>
      <c r="S11" s="217"/>
      <c r="T11" s="217"/>
      <c r="U11" s="217"/>
      <c r="V11" s="217"/>
      <c r="W11" s="217"/>
      <c r="X11" s="217"/>
      <c r="Y11" s="217"/>
      <c r="Z11" s="217"/>
      <c r="AA11" s="217"/>
      <c r="AB11" s="217"/>
      <c r="AC11" s="217"/>
      <c r="AD11" s="217"/>
      <c r="AE11" s="214" t="s">
        <v>14</v>
      </c>
      <c r="AF11" s="214"/>
      <c r="AG11" s="215"/>
    </row>
    <row r="13" spans="1:34" ht="18" customHeight="1" thickBot="1">
      <c r="B13" s="33" t="s">
        <v>33</v>
      </c>
    </row>
    <row r="14" spans="1:34" ht="18" customHeight="1">
      <c r="B14" s="218" t="s">
        <v>176</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20"/>
    </row>
    <row r="15" spans="1:34" ht="18" customHeight="1">
      <c r="B15" s="40"/>
      <c r="C15" s="199" t="s">
        <v>142</v>
      </c>
      <c r="D15" s="200"/>
      <c r="E15" s="200"/>
      <c r="F15" s="200"/>
      <c r="G15" s="200"/>
      <c r="H15" s="200"/>
      <c r="I15" s="200"/>
      <c r="J15" s="200"/>
      <c r="K15" s="200"/>
      <c r="L15" s="200"/>
      <c r="M15" s="200"/>
      <c r="N15" s="200"/>
      <c r="O15" s="200"/>
      <c r="P15" s="200"/>
      <c r="Q15" s="201"/>
      <c r="R15" s="221">
        <f>'賃金改善内訳（職員別）（数式あり）'!N20</f>
        <v>0</v>
      </c>
      <c r="S15" s="222"/>
      <c r="T15" s="222"/>
      <c r="U15" s="222"/>
      <c r="V15" s="222"/>
      <c r="W15" s="222"/>
      <c r="X15" s="222"/>
      <c r="Y15" s="222"/>
      <c r="Z15" s="222"/>
      <c r="AA15" s="222"/>
      <c r="AB15" s="222"/>
      <c r="AC15" s="222"/>
      <c r="AD15" s="222"/>
      <c r="AE15" s="200" t="s">
        <v>14</v>
      </c>
      <c r="AF15" s="200"/>
      <c r="AG15" s="201"/>
    </row>
    <row r="16" spans="1:34" ht="18" customHeight="1">
      <c r="B16" s="38"/>
      <c r="C16" s="41"/>
      <c r="D16" s="196" t="s">
        <v>143</v>
      </c>
      <c r="E16" s="197"/>
      <c r="F16" s="197"/>
      <c r="G16" s="197"/>
      <c r="H16" s="197"/>
      <c r="I16" s="197"/>
      <c r="J16" s="197"/>
      <c r="K16" s="197"/>
      <c r="L16" s="197"/>
      <c r="M16" s="197"/>
      <c r="N16" s="197"/>
      <c r="O16" s="197"/>
      <c r="P16" s="197"/>
      <c r="Q16" s="198"/>
      <c r="R16" s="202">
        <f>'賃金改善内訳（職員別）（数式あり）'!O20</f>
        <v>0</v>
      </c>
      <c r="S16" s="203"/>
      <c r="T16" s="203"/>
      <c r="U16" s="203"/>
      <c r="V16" s="203"/>
      <c r="W16" s="203"/>
      <c r="X16" s="203"/>
      <c r="Y16" s="203"/>
      <c r="Z16" s="203"/>
      <c r="AA16" s="203"/>
      <c r="AB16" s="203"/>
      <c r="AC16" s="203"/>
      <c r="AD16" s="203"/>
      <c r="AE16" s="42" t="s">
        <v>14</v>
      </c>
      <c r="AF16" s="42"/>
      <c r="AG16" s="43"/>
    </row>
    <row r="17" spans="2:33" ht="18" customHeight="1">
      <c r="B17" s="38"/>
      <c r="C17" s="41"/>
      <c r="D17" s="199"/>
      <c r="E17" s="200"/>
      <c r="F17" s="200"/>
      <c r="G17" s="200"/>
      <c r="H17" s="200"/>
      <c r="I17" s="200"/>
      <c r="J17" s="200"/>
      <c r="K17" s="200"/>
      <c r="L17" s="200"/>
      <c r="M17" s="200"/>
      <c r="N17" s="200"/>
      <c r="O17" s="200"/>
      <c r="P17" s="200"/>
      <c r="Q17" s="201"/>
      <c r="R17" s="204" t="str">
        <f>IFERROR(R16/R15,"")</f>
        <v/>
      </c>
      <c r="S17" s="205"/>
      <c r="T17" s="205"/>
      <c r="U17" s="205"/>
      <c r="V17" s="205"/>
      <c r="W17" s="205"/>
      <c r="X17" s="205"/>
      <c r="Y17" s="205"/>
      <c r="Z17" s="205"/>
      <c r="AA17" s="205"/>
      <c r="AB17" s="205"/>
      <c r="AC17" s="205"/>
      <c r="AD17" s="205"/>
      <c r="AE17" s="44"/>
      <c r="AF17" s="44"/>
      <c r="AG17" s="45"/>
    </row>
    <row r="18" spans="2:33" ht="18" customHeight="1">
      <c r="B18" s="38"/>
      <c r="C18" s="196" t="s">
        <v>144</v>
      </c>
      <c r="D18" s="206"/>
      <c r="E18" s="206"/>
      <c r="F18" s="206"/>
      <c r="G18" s="206"/>
      <c r="H18" s="206"/>
      <c r="I18" s="206"/>
      <c r="J18" s="206"/>
      <c r="K18" s="206"/>
      <c r="L18" s="206"/>
      <c r="M18" s="206"/>
      <c r="N18" s="206"/>
      <c r="O18" s="206"/>
      <c r="P18" s="206"/>
      <c r="Q18" s="207"/>
      <c r="R18" s="202">
        <f>'賃金改善内訳（職員別）（数式あり）'!Q9</f>
        <v>0</v>
      </c>
      <c r="S18" s="203"/>
      <c r="T18" s="203"/>
      <c r="U18" s="203"/>
      <c r="V18" s="203"/>
      <c r="W18" s="203"/>
      <c r="X18" s="203"/>
      <c r="Y18" s="203"/>
      <c r="Z18" s="203"/>
      <c r="AA18" s="203"/>
      <c r="AB18" s="203"/>
      <c r="AC18" s="203"/>
      <c r="AD18" s="203"/>
      <c r="AE18" s="197" t="s">
        <v>14</v>
      </c>
      <c r="AF18" s="197"/>
      <c r="AG18" s="198"/>
    </row>
    <row r="19" spans="2:33" ht="18" customHeight="1" thickBot="1">
      <c r="B19" s="39"/>
      <c r="C19" s="208"/>
      <c r="D19" s="183"/>
      <c r="E19" s="183"/>
      <c r="F19" s="183"/>
      <c r="G19" s="183"/>
      <c r="H19" s="183"/>
      <c r="I19" s="183"/>
      <c r="J19" s="183"/>
      <c r="K19" s="183"/>
      <c r="L19" s="183"/>
      <c r="M19" s="183"/>
      <c r="N19" s="183"/>
      <c r="O19" s="183"/>
      <c r="P19" s="183"/>
      <c r="Q19" s="184"/>
      <c r="R19" s="209"/>
      <c r="S19" s="210"/>
      <c r="T19" s="210"/>
      <c r="U19" s="210"/>
      <c r="V19" s="210"/>
      <c r="W19" s="210"/>
      <c r="X19" s="210"/>
      <c r="Y19" s="210"/>
      <c r="Z19" s="210"/>
      <c r="AA19" s="210"/>
      <c r="AB19" s="210"/>
      <c r="AC19" s="210"/>
      <c r="AD19" s="210"/>
      <c r="AE19" s="211"/>
      <c r="AF19" s="211"/>
      <c r="AG19" s="212"/>
    </row>
    <row r="20" spans="2:33" ht="18" customHeight="1" thickBot="1">
      <c r="B20" s="174" t="s">
        <v>145</v>
      </c>
      <c r="C20" s="175"/>
      <c r="D20" s="175"/>
      <c r="E20" s="175"/>
      <c r="F20" s="175"/>
      <c r="G20" s="175"/>
      <c r="H20" s="175"/>
      <c r="I20" s="175"/>
      <c r="J20" s="175"/>
      <c r="K20" s="175"/>
      <c r="L20" s="175"/>
      <c r="M20" s="175"/>
      <c r="N20" s="175"/>
      <c r="O20" s="175"/>
      <c r="P20" s="175"/>
      <c r="Q20" s="175"/>
      <c r="R20" s="176">
        <f>R15+R18</f>
        <v>0</v>
      </c>
      <c r="S20" s="177"/>
      <c r="T20" s="177"/>
      <c r="U20" s="177"/>
      <c r="V20" s="177"/>
      <c r="W20" s="177"/>
      <c r="X20" s="177"/>
      <c r="Y20" s="177"/>
      <c r="Z20" s="177"/>
      <c r="AA20" s="177"/>
      <c r="AB20" s="177"/>
      <c r="AC20" s="177"/>
      <c r="AD20" s="177"/>
      <c r="AE20" s="175" t="s">
        <v>14</v>
      </c>
      <c r="AF20" s="175"/>
      <c r="AG20" s="178"/>
    </row>
    <row r="21" spans="2:33" ht="18" customHeight="1">
      <c r="B21" s="179" t="s">
        <v>146</v>
      </c>
      <c r="C21" s="180"/>
      <c r="D21" s="180"/>
      <c r="E21" s="180"/>
      <c r="F21" s="180"/>
      <c r="G21" s="180"/>
      <c r="H21" s="180"/>
      <c r="I21" s="180"/>
      <c r="J21" s="180"/>
      <c r="K21" s="180"/>
      <c r="L21" s="180"/>
      <c r="M21" s="180"/>
      <c r="N21" s="180"/>
      <c r="O21" s="180"/>
      <c r="P21" s="180"/>
      <c r="Q21" s="181"/>
      <c r="R21" s="185"/>
      <c r="S21" s="186"/>
      <c r="T21" s="186"/>
      <c r="U21" s="186"/>
      <c r="V21" s="186"/>
      <c r="W21" s="186"/>
      <c r="X21" s="186"/>
      <c r="Y21" s="186"/>
      <c r="Z21" s="186"/>
      <c r="AA21" s="186"/>
      <c r="AB21" s="186"/>
      <c r="AC21" s="186"/>
      <c r="AD21" s="186"/>
      <c r="AE21" s="186"/>
      <c r="AF21" s="186"/>
      <c r="AG21" s="187"/>
    </row>
    <row r="22" spans="2:33" ht="18" customHeight="1" thickBot="1">
      <c r="B22" s="182"/>
      <c r="C22" s="183"/>
      <c r="D22" s="183"/>
      <c r="E22" s="183"/>
      <c r="F22" s="183"/>
      <c r="G22" s="183"/>
      <c r="H22" s="183"/>
      <c r="I22" s="183"/>
      <c r="J22" s="183"/>
      <c r="K22" s="183"/>
      <c r="L22" s="183"/>
      <c r="M22" s="183"/>
      <c r="N22" s="183"/>
      <c r="O22" s="183"/>
      <c r="P22" s="183"/>
      <c r="Q22" s="184"/>
      <c r="R22" s="188"/>
      <c r="S22" s="189"/>
      <c r="T22" s="189"/>
      <c r="U22" s="189"/>
      <c r="V22" s="189"/>
      <c r="W22" s="189"/>
      <c r="X22" s="189"/>
      <c r="Y22" s="189"/>
      <c r="Z22" s="189"/>
      <c r="AA22" s="189"/>
      <c r="AB22" s="189"/>
      <c r="AC22" s="189"/>
      <c r="AD22" s="189"/>
      <c r="AE22" s="189"/>
      <c r="AF22" s="189"/>
      <c r="AG22" s="190"/>
    </row>
    <row r="23" spans="2:33" ht="18" customHeight="1">
      <c r="B23" s="179" t="s">
        <v>172</v>
      </c>
      <c r="C23" s="180"/>
      <c r="D23" s="180"/>
      <c r="E23" s="180"/>
      <c r="F23" s="180"/>
      <c r="G23" s="180"/>
      <c r="H23" s="180"/>
      <c r="I23" s="180"/>
      <c r="J23" s="180"/>
      <c r="K23" s="180"/>
      <c r="L23" s="180"/>
      <c r="M23" s="180"/>
      <c r="N23" s="180"/>
      <c r="O23" s="180"/>
      <c r="P23" s="180"/>
      <c r="Q23" s="180"/>
      <c r="R23" s="185"/>
      <c r="S23" s="186"/>
      <c r="T23" s="186"/>
      <c r="U23" s="186"/>
      <c r="V23" s="186"/>
      <c r="W23" s="186"/>
      <c r="X23" s="186"/>
      <c r="Y23" s="186"/>
      <c r="Z23" s="186"/>
      <c r="AA23" s="186"/>
      <c r="AB23" s="186"/>
      <c r="AC23" s="186"/>
      <c r="AD23" s="186"/>
      <c r="AE23" s="186"/>
      <c r="AF23" s="186"/>
      <c r="AG23" s="187"/>
    </row>
    <row r="24" spans="2:33" ht="18" customHeight="1" thickBot="1">
      <c r="B24" s="182"/>
      <c r="C24" s="183"/>
      <c r="D24" s="183"/>
      <c r="E24" s="183"/>
      <c r="F24" s="183"/>
      <c r="G24" s="183"/>
      <c r="H24" s="183"/>
      <c r="I24" s="183"/>
      <c r="J24" s="183"/>
      <c r="K24" s="183"/>
      <c r="L24" s="183"/>
      <c r="M24" s="183"/>
      <c r="N24" s="183"/>
      <c r="O24" s="183"/>
      <c r="P24" s="183"/>
      <c r="Q24" s="183"/>
      <c r="R24" s="188"/>
      <c r="S24" s="189"/>
      <c r="T24" s="189"/>
      <c r="U24" s="189"/>
      <c r="V24" s="189"/>
      <c r="W24" s="189"/>
      <c r="X24" s="189"/>
      <c r="Y24" s="189"/>
      <c r="Z24" s="189"/>
      <c r="AA24" s="189"/>
      <c r="AB24" s="189"/>
      <c r="AC24" s="189"/>
      <c r="AD24" s="189"/>
      <c r="AE24" s="189"/>
      <c r="AF24" s="189"/>
      <c r="AG24" s="190"/>
    </row>
    <row r="25" spans="2:33" ht="18" customHeight="1">
      <c r="B25" s="46" t="s">
        <v>35</v>
      </c>
      <c r="C25" s="47"/>
      <c r="D25" s="47"/>
      <c r="E25" s="47"/>
      <c r="F25" s="47"/>
      <c r="G25" s="47"/>
      <c r="H25" s="47"/>
      <c r="I25" s="47"/>
      <c r="J25" s="47"/>
      <c r="K25" s="47"/>
      <c r="L25" s="47"/>
      <c r="M25" s="47"/>
      <c r="N25" s="47"/>
      <c r="O25" s="47"/>
      <c r="P25" s="47"/>
      <c r="Q25" s="47"/>
      <c r="R25" s="48"/>
      <c r="S25" s="48"/>
      <c r="T25" s="48"/>
      <c r="U25" s="48"/>
      <c r="V25" s="48"/>
      <c r="W25" s="48"/>
      <c r="X25" s="48"/>
      <c r="Y25" s="48"/>
      <c r="Z25" s="48"/>
      <c r="AA25" s="48"/>
      <c r="AB25" s="48"/>
      <c r="AC25" s="48"/>
      <c r="AD25" s="48"/>
      <c r="AE25" s="48"/>
      <c r="AF25" s="48"/>
      <c r="AG25" s="48"/>
    </row>
    <row r="27" spans="2:33" ht="18" customHeight="1">
      <c r="B27" s="34" t="s">
        <v>36</v>
      </c>
    </row>
    <row r="29" spans="2:33" ht="18" customHeight="1">
      <c r="R29" s="191" t="s">
        <v>29</v>
      </c>
      <c r="S29" s="191"/>
      <c r="T29" s="195">
        <v>7</v>
      </c>
      <c r="U29" s="195"/>
      <c r="V29" s="191" t="s">
        <v>30</v>
      </c>
      <c r="W29" s="191"/>
      <c r="X29" s="195">
        <v>4</v>
      </c>
      <c r="Y29" s="195"/>
      <c r="Z29" s="191" t="s">
        <v>31</v>
      </c>
      <c r="AA29" s="191"/>
      <c r="AB29" s="195">
        <v>1</v>
      </c>
      <c r="AC29" s="195"/>
      <c r="AD29" s="191" t="s">
        <v>37</v>
      </c>
      <c r="AE29" s="191"/>
    </row>
    <row r="30" spans="2:33" ht="18" customHeight="1">
      <c r="R30" s="36"/>
      <c r="S30" s="36"/>
      <c r="T30" s="36"/>
      <c r="U30" s="36"/>
      <c r="V30" s="36"/>
      <c r="W30" s="36"/>
      <c r="X30" s="36"/>
      <c r="Y30" s="36"/>
      <c r="Z30" s="36"/>
      <c r="AA30" s="36"/>
      <c r="AB30" s="36"/>
      <c r="AC30" s="36"/>
      <c r="AD30" s="36"/>
      <c r="AE30" s="36"/>
    </row>
    <row r="31" spans="2:33" ht="18" customHeight="1">
      <c r="S31" s="49"/>
      <c r="T31" s="49"/>
      <c r="U31" s="49"/>
      <c r="V31" s="49"/>
      <c r="W31" s="49"/>
      <c r="X31" s="49"/>
      <c r="Y31" s="35" t="s">
        <v>38</v>
      </c>
      <c r="Z31" s="49" t="s">
        <v>25</v>
      </c>
      <c r="AA31" s="192">
        <f>V7</f>
        <v>0</v>
      </c>
      <c r="AB31" s="192"/>
      <c r="AC31" s="192"/>
      <c r="AD31" s="192"/>
      <c r="AE31" s="192"/>
      <c r="AF31" s="192"/>
      <c r="AG31" s="192"/>
    </row>
    <row r="32" spans="2:33" ht="18" customHeight="1">
      <c r="R32" s="35"/>
      <c r="S32" s="35"/>
      <c r="T32" s="35"/>
      <c r="U32" s="35"/>
      <c r="V32" s="35"/>
      <c r="W32" s="35"/>
      <c r="X32" s="35"/>
      <c r="Y32" s="35"/>
      <c r="Z32" s="49"/>
      <c r="AA32" s="37"/>
      <c r="AB32" s="37"/>
      <c r="AC32" s="37"/>
      <c r="AD32" s="37"/>
      <c r="AE32" s="37"/>
      <c r="AF32" s="37"/>
      <c r="AG32" s="37"/>
    </row>
    <row r="33" spans="1:36" ht="18" customHeight="1">
      <c r="R33" s="193" t="s">
        <v>149</v>
      </c>
      <c r="S33" s="193"/>
      <c r="T33" s="193"/>
      <c r="U33" s="193"/>
      <c r="V33" s="193"/>
      <c r="W33" s="193"/>
      <c r="X33" s="193"/>
      <c r="Y33" s="193"/>
      <c r="Z33" s="34" t="s">
        <v>25</v>
      </c>
      <c r="AA33" s="194"/>
      <c r="AB33" s="194"/>
      <c r="AC33" s="194"/>
      <c r="AD33" s="194"/>
      <c r="AE33" s="194"/>
      <c r="AF33" s="194"/>
      <c r="AG33" s="194"/>
    </row>
    <row r="36" spans="1:36" ht="18" customHeight="1">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row>
    <row r="37" spans="1:36" s="50" customFormat="1" ht="18" customHeight="1" thickBot="1">
      <c r="B37" s="34" t="s">
        <v>147</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row>
    <row r="38" spans="1:36" ht="18" customHeight="1" thickBot="1">
      <c r="B38" s="171" t="str">
        <f>IF(R17&gt;=2/3,"○","×")</f>
        <v>○</v>
      </c>
      <c r="C38" s="172"/>
      <c r="D38" s="172"/>
      <c r="E38" s="173"/>
      <c r="F38" s="34" t="s">
        <v>34</v>
      </c>
    </row>
    <row r="40" spans="1:36" ht="18" customHeight="1" thickBot="1">
      <c r="B40" s="34" t="s">
        <v>148</v>
      </c>
    </row>
    <row r="41" spans="1:36" ht="18" customHeight="1" thickBot="1">
      <c r="B41" s="171" t="str">
        <f>IF(R20&gt;=R11,"○","×")</f>
        <v>○</v>
      </c>
      <c r="C41" s="172"/>
      <c r="D41" s="172"/>
      <c r="E41" s="173"/>
    </row>
    <row r="42" spans="1:36" ht="18" customHeight="1">
      <c r="AE42" s="51"/>
      <c r="AF42" s="51"/>
      <c r="AG42" s="51"/>
      <c r="AH42" s="51"/>
      <c r="AI42" s="51"/>
      <c r="AJ42" s="51"/>
    </row>
    <row r="43" spans="1:36" ht="18" customHeight="1">
      <c r="AE43" s="51"/>
      <c r="AF43" s="51"/>
      <c r="AG43" s="51"/>
      <c r="AH43" s="52"/>
      <c r="AI43" s="51"/>
      <c r="AJ43" s="51"/>
    </row>
    <row r="44" spans="1:36" ht="18" customHeight="1">
      <c r="AE44" s="51"/>
      <c r="AF44" s="51"/>
      <c r="AG44" s="51"/>
      <c r="AH44" s="48"/>
      <c r="AI44" s="51"/>
      <c r="AJ44" s="51"/>
    </row>
    <row r="45" spans="1:36" ht="18" customHeight="1">
      <c r="AE45" s="51"/>
      <c r="AF45" s="51"/>
      <c r="AG45" s="51"/>
      <c r="AH45" s="48"/>
      <c r="AI45" s="51"/>
      <c r="AJ45" s="51"/>
    </row>
    <row r="46" spans="1:36" ht="18" customHeight="1">
      <c r="AE46" s="51"/>
      <c r="AF46" s="51"/>
      <c r="AG46" s="51"/>
      <c r="AH46" s="51"/>
      <c r="AI46" s="51"/>
      <c r="AJ46" s="51"/>
    </row>
  </sheetData>
  <mergeCells count="41">
    <mergeCell ref="A3:AH3"/>
    <mergeCell ref="V5:AH5"/>
    <mergeCell ref="V7:AH7"/>
    <mergeCell ref="B10:Q10"/>
    <mergeCell ref="R10:S10"/>
    <mergeCell ref="V10:W10"/>
    <mergeCell ref="Y10:Z10"/>
    <mergeCell ref="AA10:AB10"/>
    <mergeCell ref="AE10:AF10"/>
    <mergeCell ref="B11:Q11"/>
    <mergeCell ref="R11:AD11"/>
    <mergeCell ref="AE11:AG11"/>
    <mergeCell ref="B14:AG14"/>
    <mergeCell ref="C15:Q15"/>
    <mergeCell ref="R15:AD15"/>
    <mergeCell ref="AE15:AG15"/>
    <mergeCell ref="B23:Q24"/>
    <mergeCell ref="R23:AG24"/>
    <mergeCell ref="B38:E38"/>
    <mergeCell ref="D16:Q17"/>
    <mergeCell ref="R16:AD16"/>
    <mergeCell ref="R17:AD17"/>
    <mergeCell ref="C18:Q19"/>
    <mergeCell ref="R18:AD19"/>
    <mergeCell ref="AE18:AG19"/>
    <mergeCell ref="B41:E41"/>
    <mergeCell ref="B20:Q20"/>
    <mergeCell ref="R20:AD20"/>
    <mergeCell ref="AE20:AG20"/>
    <mergeCell ref="B21:Q22"/>
    <mergeCell ref="R21:AG22"/>
    <mergeCell ref="AD29:AE29"/>
    <mergeCell ref="AA31:AG31"/>
    <mergeCell ref="R33:Y33"/>
    <mergeCell ref="AA33:AG33"/>
    <mergeCell ref="R29:S29"/>
    <mergeCell ref="T29:U29"/>
    <mergeCell ref="V29:W29"/>
    <mergeCell ref="X29:Y29"/>
    <mergeCell ref="Z29:AA29"/>
    <mergeCell ref="AB29:AC29"/>
  </mergeCells>
  <phoneticPr fontId="1"/>
  <dataValidations count="2">
    <dataValidation type="list" allowBlank="1" showInputMessage="1" showErrorMessage="1" sqref="R21:AG22" xr:uid="{00000000-0002-0000-0000-000000000000}">
      <formula1>"周知している,周知していない"</formula1>
    </dataValidation>
    <dataValidation type="list" allowBlank="1" showInputMessage="1" showErrorMessage="1" sqref="R23:AG25" xr:uid="{00000000-0002-0000-0000-000001000000}">
      <formula1>"継続する,継続しない"</formula1>
    </dataValidation>
  </dataValidations>
  <printOptions horizontalCentered="1"/>
  <pageMargins left="0.59055118110236227" right="0.59055118110236227" top="0.74803149606299213" bottom="0.74803149606299213" header="0.31496062992125984" footer="0.31496062992125984"/>
  <pageSetup paperSize="9" scale="93"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2000000}">
          <x14:formula1>
            <xm:f>リスト!$A$2:$A$79</xm:f>
          </x14:formula1>
          <xm:sqref>V7:AH7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T23"/>
  <sheetViews>
    <sheetView zoomScale="55" zoomScaleNormal="55" workbookViewId="0">
      <pane ySplit="8" topLeftCell="A9" activePane="bottomLeft" state="frozen"/>
      <selection pane="bottomLeft" activeCell="R5" sqref="R5:S5"/>
    </sheetView>
  </sheetViews>
  <sheetFormatPr defaultRowHeight="18"/>
  <cols>
    <col min="5" max="5" width="25.09765625" customWidth="1"/>
    <col min="6" max="6" width="22" bestFit="1" customWidth="1"/>
    <col min="7" max="7" width="13" customWidth="1"/>
    <col min="8" max="8" width="14.59765625" customWidth="1"/>
    <col min="9" max="12" width="14.5" customWidth="1"/>
    <col min="13" max="13" width="20.5" customWidth="1"/>
    <col min="14" max="18" width="22.5" customWidth="1"/>
    <col min="19" max="19" width="28.59765625" customWidth="1"/>
  </cols>
  <sheetData>
    <row r="1" spans="1:20" s="32" customFormat="1" ht="18" customHeight="1">
      <c r="A1" s="33" t="s">
        <v>158</v>
      </c>
    </row>
    <row r="2" spans="1:20" s="32" customFormat="1" ht="18" customHeight="1"/>
    <row r="3" spans="1:20" s="32" customFormat="1" ht="27" customHeight="1">
      <c r="A3" s="229" t="s">
        <v>0</v>
      </c>
      <c r="B3" s="229"/>
      <c r="C3" s="229"/>
      <c r="D3" s="229"/>
      <c r="E3" s="229"/>
      <c r="F3" s="229"/>
      <c r="G3" s="229"/>
      <c r="H3" s="229"/>
      <c r="I3" s="229"/>
      <c r="J3" s="229"/>
      <c r="K3" s="229"/>
      <c r="L3" s="229"/>
      <c r="M3" s="229"/>
      <c r="N3" s="229"/>
      <c r="O3" s="229"/>
      <c r="P3" s="229"/>
      <c r="Q3" s="229"/>
      <c r="R3" s="229"/>
      <c r="S3" s="229"/>
      <c r="T3" s="168"/>
    </row>
    <row r="4" spans="1:20" s="32" customFormat="1" ht="18" customHeight="1" thickBot="1"/>
    <row r="5" spans="1:20" s="32" customFormat="1" ht="18" customHeight="1" thickBot="1">
      <c r="Q5" s="169" t="s">
        <v>26</v>
      </c>
      <c r="R5" s="230">
        <f>'計画書（数式あり）'!V7</f>
        <v>0</v>
      </c>
      <c r="S5" s="231"/>
    </row>
    <row r="6" spans="1:20" s="32" customFormat="1" ht="18" customHeight="1" thickBot="1">
      <c r="A6" s="32" t="s">
        <v>179</v>
      </c>
    </row>
    <row r="7" spans="1:20" ht="35.25" customHeight="1">
      <c r="A7" s="234" t="s">
        <v>159</v>
      </c>
      <c r="B7" s="256" t="s">
        <v>1</v>
      </c>
      <c r="C7" s="252"/>
      <c r="D7" s="257"/>
      <c r="E7" s="232" t="s">
        <v>58</v>
      </c>
      <c r="F7" s="232" t="s">
        <v>2</v>
      </c>
      <c r="G7" s="254" t="s">
        <v>3</v>
      </c>
      <c r="H7" s="254" t="s">
        <v>4</v>
      </c>
      <c r="I7" s="251" t="s">
        <v>5</v>
      </c>
      <c r="J7" s="252"/>
      <c r="K7" s="253"/>
      <c r="L7" s="232" t="s">
        <v>6</v>
      </c>
      <c r="M7" s="232" t="s">
        <v>7</v>
      </c>
      <c r="N7" s="59" t="s">
        <v>180</v>
      </c>
      <c r="O7" s="60"/>
      <c r="P7" s="61"/>
      <c r="Q7" s="232" t="s">
        <v>59</v>
      </c>
      <c r="R7" s="232" t="s">
        <v>60</v>
      </c>
      <c r="S7" s="234" t="s">
        <v>61</v>
      </c>
    </row>
    <row r="8" spans="1:20" ht="39" customHeight="1" thickBot="1">
      <c r="A8" s="235"/>
      <c r="B8" s="258"/>
      <c r="C8" s="259"/>
      <c r="D8" s="260"/>
      <c r="E8" s="233"/>
      <c r="F8" s="233"/>
      <c r="G8" s="255"/>
      <c r="H8" s="255"/>
      <c r="I8" s="2" t="s">
        <v>8</v>
      </c>
      <c r="J8" s="3" t="s">
        <v>9</v>
      </c>
      <c r="K8" s="4" t="s">
        <v>10</v>
      </c>
      <c r="L8" s="233"/>
      <c r="M8" s="235"/>
      <c r="N8" s="62"/>
      <c r="O8" s="63" t="s">
        <v>62</v>
      </c>
      <c r="P8" s="64" t="s">
        <v>63</v>
      </c>
      <c r="Q8" s="233"/>
      <c r="R8" s="233"/>
      <c r="S8" s="235"/>
    </row>
    <row r="9" spans="1:20" ht="24" customHeight="1">
      <c r="A9" s="58"/>
      <c r="B9" s="242"/>
      <c r="C9" s="243"/>
      <c r="D9" s="244"/>
      <c r="E9" s="5"/>
      <c r="F9" s="5"/>
      <c r="G9" s="5"/>
      <c r="H9" s="6"/>
      <c r="I9" s="7"/>
      <c r="J9" s="65"/>
      <c r="K9" s="8"/>
      <c r="L9" s="9"/>
      <c r="M9" s="5"/>
      <c r="N9" s="66"/>
      <c r="O9" s="67"/>
      <c r="P9" s="68"/>
      <c r="Q9" s="248"/>
      <c r="R9" s="9"/>
      <c r="S9" s="5"/>
    </row>
    <row r="10" spans="1:20" ht="24" customHeight="1">
      <c r="A10" s="10">
        <v>1</v>
      </c>
      <c r="B10" s="245"/>
      <c r="C10" s="246"/>
      <c r="D10" s="247"/>
      <c r="E10" s="11"/>
      <c r="F10" s="11"/>
      <c r="G10" s="12">
        <v>11000</v>
      </c>
      <c r="H10" s="13" t="str">
        <f t="shared" ref="H10:H19" si="0">IF(F10="常勤職員",1,"")</f>
        <v/>
      </c>
      <c r="I10" s="14"/>
      <c r="J10" s="15">
        <f>$J$9</f>
        <v>0</v>
      </c>
      <c r="K10" s="13" t="str">
        <f t="shared" ref="K10:K19" si="1">IFERROR(ROUND(I10/J10,1),"")</f>
        <v/>
      </c>
      <c r="L10" s="16"/>
      <c r="M10" s="69" t="str">
        <f t="shared" ref="M10:M19" si="2">IFERROR(IF(F10="常勤職員",G10*H10*L10,G10*K10*L10),"")</f>
        <v/>
      </c>
      <c r="N10" s="17"/>
      <c r="O10" s="70"/>
      <c r="P10" s="71">
        <f>N10-O10</f>
        <v>0</v>
      </c>
      <c r="Q10" s="249"/>
      <c r="R10" s="18" t="str">
        <f>IFERROR(ROUND(N10/L10,0),"")</f>
        <v/>
      </c>
      <c r="S10" s="19"/>
    </row>
    <row r="11" spans="1:20" ht="24" customHeight="1">
      <c r="A11" s="20">
        <v>2</v>
      </c>
      <c r="B11" s="236"/>
      <c r="C11" s="237"/>
      <c r="D11" s="238"/>
      <c r="E11" s="11"/>
      <c r="F11" s="21"/>
      <c r="G11" s="12">
        <v>11000</v>
      </c>
      <c r="H11" s="22" t="str">
        <f t="shared" si="0"/>
        <v/>
      </c>
      <c r="I11" s="23"/>
      <c r="J11" s="15">
        <f t="shared" ref="J11:J19" si="3">$J$9</f>
        <v>0</v>
      </c>
      <c r="K11" s="22" t="str">
        <f t="shared" si="1"/>
        <v/>
      </c>
      <c r="L11" s="16"/>
      <c r="M11" s="72" t="str">
        <f t="shared" si="2"/>
        <v/>
      </c>
      <c r="N11" s="24"/>
      <c r="O11" s="73"/>
      <c r="P11" s="74">
        <f t="shared" ref="P11:P19" si="4">N11-O11</f>
        <v>0</v>
      </c>
      <c r="Q11" s="249"/>
      <c r="R11" s="25" t="str">
        <f t="shared" ref="R11:R20" si="5">IFERROR(ROUND(N11/L11,0),"")</f>
        <v/>
      </c>
      <c r="S11" s="26"/>
    </row>
    <row r="12" spans="1:20" ht="24" customHeight="1">
      <c r="A12" s="20">
        <v>3</v>
      </c>
      <c r="B12" s="236"/>
      <c r="C12" s="237"/>
      <c r="D12" s="238"/>
      <c r="E12" s="11"/>
      <c r="F12" s="21"/>
      <c r="G12" s="12">
        <v>11000</v>
      </c>
      <c r="H12" s="22" t="str">
        <f t="shared" si="0"/>
        <v/>
      </c>
      <c r="I12" s="23"/>
      <c r="J12" s="15">
        <f t="shared" si="3"/>
        <v>0</v>
      </c>
      <c r="K12" s="22" t="str">
        <f t="shared" si="1"/>
        <v/>
      </c>
      <c r="L12" s="16"/>
      <c r="M12" s="72" t="str">
        <f t="shared" si="2"/>
        <v/>
      </c>
      <c r="N12" s="24"/>
      <c r="O12" s="73"/>
      <c r="P12" s="74">
        <f t="shared" si="4"/>
        <v>0</v>
      </c>
      <c r="Q12" s="249"/>
      <c r="R12" s="25" t="str">
        <f t="shared" si="5"/>
        <v/>
      </c>
      <c r="S12" s="26"/>
    </row>
    <row r="13" spans="1:20" ht="24" customHeight="1">
      <c r="A13" s="20">
        <v>4</v>
      </c>
      <c r="B13" s="236"/>
      <c r="C13" s="237"/>
      <c r="D13" s="238"/>
      <c r="E13" s="11"/>
      <c r="F13" s="21"/>
      <c r="G13" s="12">
        <v>11000</v>
      </c>
      <c r="H13" s="22" t="str">
        <f t="shared" si="0"/>
        <v/>
      </c>
      <c r="I13" s="23"/>
      <c r="J13" s="15">
        <f t="shared" si="3"/>
        <v>0</v>
      </c>
      <c r="K13" s="22" t="str">
        <f t="shared" si="1"/>
        <v/>
      </c>
      <c r="L13" s="16"/>
      <c r="M13" s="72" t="str">
        <f t="shared" si="2"/>
        <v/>
      </c>
      <c r="N13" s="24"/>
      <c r="O13" s="73"/>
      <c r="P13" s="74">
        <f t="shared" si="4"/>
        <v>0</v>
      </c>
      <c r="Q13" s="249"/>
      <c r="R13" s="25" t="str">
        <f t="shared" si="5"/>
        <v/>
      </c>
      <c r="S13" s="26"/>
    </row>
    <row r="14" spans="1:20" ht="24" customHeight="1">
      <c r="A14" s="20">
        <v>5</v>
      </c>
      <c r="B14" s="236"/>
      <c r="C14" s="237"/>
      <c r="D14" s="238"/>
      <c r="E14" s="11"/>
      <c r="F14" s="21"/>
      <c r="G14" s="12">
        <v>11000</v>
      </c>
      <c r="H14" s="22" t="str">
        <f t="shared" si="0"/>
        <v/>
      </c>
      <c r="I14" s="23"/>
      <c r="J14" s="15">
        <f t="shared" si="3"/>
        <v>0</v>
      </c>
      <c r="K14" s="22" t="str">
        <f t="shared" si="1"/>
        <v/>
      </c>
      <c r="L14" s="16"/>
      <c r="M14" s="72" t="str">
        <f t="shared" si="2"/>
        <v/>
      </c>
      <c r="N14" s="24"/>
      <c r="O14" s="73"/>
      <c r="P14" s="74">
        <f t="shared" si="4"/>
        <v>0</v>
      </c>
      <c r="Q14" s="249"/>
      <c r="R14" s="25" t="str">
        <f t="shared" si="5"/>
        <v/>
      </c>
      <c r="S14" s="26"/>
    </row>
    <row r="15" spans="1:20" ht="24" customHeight="1">
      <c r="A15" s="20">
        <v>6</v>
      </c>
      <c r="B15" s="236"/>
      <c r="C15" s="237"/>
      <c r="D15" s="238"/>
      <c r="E15" s="11"/>
      <c r="F15" s="21"/>
      <c r="G15" s="12">
        <v>11000</v>
      </c>
      <c r="H15" s="22" t="str">
        <f t="shared" si="0"/>
        <v/>
      </c>
      <c r="I15" s="23"/>
      <c r="J15" s="15">
        <f t="shared" si="3"/>
        <v>0</v>
      </c>
      <c r="K15" s="22" t="str">
        <f t="shared" si="1"/>
        <v/>
      </c>
      <c r="L15" s="16"/>
      <c r="M15" s="72" t="str">
        <f t="shared" si="2"/>
        <v/>
      </c>
      <c r="N15" s="24"/>
      <c r="O15" s="73"/>
      <c r="P15" s="74">
        <f t="shared" si="4"/>
        <v>0</v>
      </c>
      <c r="Q15" s="249"/>
      <c r="R15" s="25" t="str">
        <f t="shared" si="5"/>
        <v/>
      </c>
      <c r="S15" s="26"/>
    </row>
    <row r="16" spans="1:20" ht="24" customHeight="1">
      <c r="A16" s="20">
        <v>7</v>
      </c>
      <c r="B16" s="236"/>
      <c r="C16" s="237"/>
      <c r="D16" s="238"/>
      <c r="E16" s="11"/>
      <c r="F16" s="21"/>
      <c r="G16" s="12">
        <v>11000</v>
      </c>
      <c r="H16" s="22" t="str">
        <f t="shared" si="0"/>
        <v/>
      </c>
      <c r="I16" s="23"/>
      <c r="J16" s="15">
        <f t="shared" si="3"/>
        <v>0</v>
      </c>
      <c r="K16" s="22" t="str">
        <f t="shared" si="1"/>
        <v/>
      </c>
      <c r="L16" s="16"/>
      <c r="M16" s="72" t="str">
        <f t="shared" si="2"/>
        <v/>
      </c>
      <c r="N16" s="24"/>
      <c r="O16" s="73"/>
      <c r="P16" s="74">
        <f t="shared" si="4"/>
        <v>0</v>
      </c>
      <c r="Q16" s="249"/>
      <c r="R16" s="25" t="str">
        <f t="shared" si="5"/>
        <v/>
      </c>
      <c r="S16" s="26"/>
    </row>
    <row r="17" spans="1:19" ht="24" customHeight="1">
      <c r="A17" s="20">
        <v>8</v>
      </c>
      <c r="B17" s="236"/>
      <c r="C17" s="237"/>
      <c r="D17" s="238"/>
      <c r="E17" s="11"/>
      <c r="F17" s="21"/>
      <c r="G17" s="12">
        <v>11000</v>
      </c>
      <c r="H17" s="22" t="str">
        <f t="shared" si="0"/>
        <v/>
      </c>
      <c r="I17" s="23"/>
      <c r="J17" s="15">
        <f t="shared" si="3"/>
        <v>0</v>
      </c>
      <c r="K17" s="22" t="str">
        <f t="shared" si="1"/>
        <v/>
      </c>
      <c r="L17" s="16"/>
      <c r="M17" s="72" t="str">
        <f t="shared" si="2"/>
        <v/>
      </c>
      <c r="N17" s="24"/>
      <c r="O17" s="73"/>
      <c r="P17" s="74">
        <f t="shared" si="4"/>
        <v>0</v>
      </c>
      <c r="Q17" s="249"/>
      <c r="R17" s="25" t="str">
        <f t="shared" si="5"/>
        <v/>
      </c>
      <c r="S17" s="26"/>
    </row>
    <row r="18" spans="1:19" ht="24" customHeight="1">
      <c r="A18" s="20">
        <v>9</v>
      </c>
      <c r="B18" s="236"/>
      <c r="C18" s="237"/>
      <c r="D18" s="238"/>
      <c r="E18" s="11"/>
      <c r="F18" s="21"/>
      <c r="G18" s="12">
        <v>11000</v>
      </c>
      <c r="H18" s="22" t="str">
        <f t="shared" si="0"/>
        <v/>
      </c>
      <c r="I18" s="23"/>
      <c r="J18" s="15">
        <f t="shared" si="3"/>
        <v>0</v>
      </c>
      <c r="K18" s="22" t="str">
        <f t="shared" si="1"/>
        <v/>
      </c>
      <c r="L18" s="16"/>
      <c r="M18" s="72" t="str">
        <f t="shared" si="2"/>
        <v/>
      </c>
      <c r="N18" s="24"/>
      <c r="O18" s="73"/>
      <c r="P18" s="74">
        <f t="shared" si="4"/>
        <v>0</v>
      </c>
      <c r="Q18" s="249"/>
      <c r="R18" s="25" t="str">
        <f t="shared" si="5"/>
        <v/>
      </c>
      <c r="S18" s="26"/>
    </row>
    <row r="19" spans="1:19" ht="24" customHeight="1" thickBot="1">
      <c r="A19" s="20">
        <v>10</v>
      </c>
      <c r="B19" s="236"/>
      <c r="C19" s="237"/>
      <c r="D19" s="238"/>
      <c r="E19" s="11"/>
      <c r="F19" s="21"/>
      <c r="G19" s="12">
        <v>11000</v>
      </c>
      <c r="H19" s="22" t="str">
        <f t="shared" si="0"/>
        <v/>
      </c>
      <c r="I19" s="23"/>
      <c r="J19" s="15">
        <f t="shared" si="3"/>
        <v>0</v>
      </c>
      <c r="K19" s="22" t="str">
        <f t="shared" si="1"/>
        <v/>
      </c>
      <c r="L19" s="16"/>
      <c r="M19" s="72" t="str">
        <f t="shared" si="2"/>
        <v/>
      </c>
      <c r="N19" s="24"/>
      <c r="O19" s="73"/>
      <c r="P19" s="74">
        <f t="shared" si="4"/>
        <v>0</v>
      </c>
      <c r="Q19" s="249"/>
      <c r="R19" s="25" t="str">
        <f>IFERROR(ROUND(N19/L19,0),"")</f>
        <v/>
      </c>
      <c r="S19" s="26"/>
    </row>
    <row r="20" spans="1:19" ht="24" customHeight="1" thickBot="1">
      <c r="A20" s="239" t="s">
        <v>11</v>
      </c>
      <c r="B20" s="240"/>
      <c r="C20" s="240"/>
      <c r="D20" s="240"/>
      <c r="E20" s="240"/>
      <c r="F20" s="241"/>
      <c r="G20" s="57"/>
      <c r="H20" s="75">
        <f>SUM(H10:H19)</f>
        <v>0</v>
      </c>
      <c r="I20" s="27"/>
      <c r="J20" s="28"/>
      <c r="K20" s="76">
        <f t="shared" ref="K20:P20" si="6">SUM(K10:K19)</f>
        <v>0</v>
      </c>
      <c r="L20" s="77">
        <f t="shared" si="6"/>
        <v>0</v>
      </c>
      <c r="M20" s="29">
        <f t="shared" si="6"/>
        <v>0</v>
      </c>
      <c r="N20" s="29">
        <f t="shared" si="6"/>
        <v>0</v>
      </c>
      <c r="O20" s="78">
        <f t="shared" si="6"/>
        <v>0</v>
      </c>
      <c r="P20" s="79">
        <f t="shared" si="6"/>
        <v>0</v>
      </c>
      <c r="Q20" s="250"/>
      <c r="R20" s="30" t="str">
        <f t="shared" si="5"/>
        <v/>
      </c>
      <c r="S20" s="31"/>
    </row>
    <row r="21" spans="1:19" ht="24" customHeight="1">
      <c r="A21" s="32" t="s">
        <v>64</v>
      </c>
      <c r="B21" s="32"/>
      <c r="C21" s="32"/>
      <c r="D21" s="32"/>
      <c r="E21" s="32"/>
      <c r="F21" s="32"/>
      <c r="G21" s="32"/>
      <c r="H21" s="32"/>
      <c r="I21" s="32"/>
      <c r="J21" s="32"/>
      <c r="K21" s="32"/>
      <c r="L21" s="32"/>
      <c r="M21" s="32"/>
      <c r="N21" s="32"/>
      <c r="O21" s="32"/>
      <c r="P21" s="32"/>
      <c r="Q21" s="32"/>
      <c r="R21" s="32"/>
      <c r="S21" s="32"/>
    </row>
    <row r="22" spans="1:19" ht="24" customHeight="1">
      <c r="A22" s="32" t="s">
        <v>13</v>
      </c>
      <c r="B22" s="32"/>
      <c r="C22" s="32"/>
      <c r="D22" s="32"/>
      <c r="E22" s="32"/>
      <c r="F22" s="32"/>
      <c r="G22" s="32"/>
      <c r="H22" s="32"/>
      <c r="I22" s="32"/>
      <c r="J22" s="32"/>
      <c r="K22" s="32"/>
      <c r="L22" s="32"/>
      <c r="M22" s="32"/>
      <c r="N22" s="32"/>
      <c r="O22" s="32"/>
      <c r="P22" s="32"/>
      <c r="Q22" s="32"/>
      <c r="R22" s="32"/>
      <c r="S22" s="32"/>
    </row>
    <row r="23" spans="1:19" ht="24" customHeight="1">
      <c r="A23" s="80" t="s">
        <v>65</v>
      </c>
      <c r="B23" s="32"/>
      <c r="C23" s="32"/>
      <c r="D23" s="32"/>
      <c r="E23" s="32"/>
      <c r="F23" s="32"/>
      <c r="G23" s="32"/>
      <c r="H23" s="32"/>
      <c r="I23" s="32"/>
      <c r="J23" s="32"/>
      <c r="K23" s="32"/>
      <c r="L23" s="32"/>
      <c r="M23" s="32"/>
      <c r="N23" s="32"/>
      <c r="O23" s="32"/>
      <c r="P23" s="32"/>
      <c r="Q23" s="32"/>
      <c r="R23" s="32"/>
      <c r="S23" s="32"/>
    </row>
  </sheetData>
  <mergeCells count="27">
    <mergeCell ref="B18:D18"/>
    <mergeCell ref="B19:D19"/>
    <mergeCell ref="A20:F20"/>
    <mergeCell ref="Q7:Q8"/>
    <mergeCell ref="B9:D9"/>
    <mergeCell ref="B10:D10"/>
    <mergeCell ref="B11:D11"/>
    <mergeCell ref="B12:D12"/>
    <mergeCell ref="L7:L8"/>
    <mergeCell ref="M7:M8"/>
    <mergeCell ref="Q9:Q20"/>
    <mergeCell ref="B13:D13"/>
    <mergeCell ref="B14:D14"/>
    <mergeCell ref="B15:D15"/>
    <mergeCell ref="B16:D16"/>
    <mergeCell ref="I7:K7"/>
    <mergeCell ref="A3:S3"/>
    <mergeCell ref="R5:S5"/>
    <mergeCell ref="R7:R8"/>
    <mergeCell ref="S7:S8"/>
    <mergeCell ref="B17:D17"/>
    <mergeCell ref="H7:H8"/>
    <mergeCell ref="A7:A8"/>
    <mergeCell ref="B7:D8"/>
    <mergeCell ref="E7:E8"/>
    <mergeCell ref="F7:F8"/>
    <mergeCell ref="G7:G8"/>
  </mergeCells>
  <phoneticPr fontId="1"/>
  <dataValidations count="3">
    <dataValidation type="list" allowBlank="1" showInputMessage="1" showErrorMessage="1" sqref="F10:F19" xr:uid="{00000000-0002-0000-0100-000000000000}">
      <formula1>"常勤職員,非常勤職員"</formula1>
    </dataValidation>
    <dataValidation type="list" allowBlank="1" showInputMessage="1" showErrorMessage="1" sqref="E10:E19" xr:uid="{00000000-0002-0000-0100-000001000000}">
      <formula1>"放課後児童支援員,補助員,育成支援の周辺業務を行う職員,その他"</formula1>
    </dataValidation>
    <dataValidation type="list" allowBlank="1" showInputMessage="1" showErrorMessage="1" sqref="L10:L19" xr:uid="{00000000-0002-0000-0100-000002000000}">
      <formula1>"1,2,3,4,5,6,7,8,9,10,11,12"</formula1>
    </dataValidation>
  </dataValidations>
  <printOptions horizontalCentered="1"/>
  <pageMargins left="0.70866141732283472" right="0.70866141732283472" top="0.74803149606299213" bottom="0.74803149606299213" header="0.31496062992125984" footer="0.31496062992125984"/>
  <pageSetup paperSize="8" scale="5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J46"/>
  <sheetViews>
    <sheetView zoomScale="85" zoomScaleNormal="85" workbookViewId="0">
      <selection activeCell="V7" sqref="V7:AH7"/>
    </sheetView>
  </sheetViews>
  <sheetFormatPr defaultColWidth="9" defaultRowHeight="18" customHeight="1"/>
  <cols>
    <col min="1" max="485" width="2.59765625" style="34" customWidth="1"/>
    <col min="486" max="16384" width="9" style="34"/>
  </cols>
  <sheetData>
    <row r="1" spans="1:34" ht="18" customHeight="1">
      <c r="B1" s="33" t="s">
        <v>23</v>
      </c>
    </row>
    <row r="3" spans="1:34" ht="18" customHeight="1">
      <c r="A3" s="223" t="s">
        <v>157</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row>
    <row r="5" spans="1:34" ht="18" customHeight="1">
      <c r="T5" s="35" t="s">
        <v>24</v>
      </c>
      <c r="U5" s="36" t="s">
        <v>25</v>
      </c>
      <c r="V5" s="224" t="s">
        <v>39</v>
      </c>
      <c r="W5" s="224"/>
      <c r="X5" s="224"/>
      <c r="Y5" s="224"/>
      <c r="Z5" s="224"/>
      <c r="AA5" s="224"/>
      <c r="AB5" s="224"/>
      <c r="AC5" s="224"/>
      <c r="AD5" s="224"/>
      <c r="AE5" s="224"/>
      <c r="AF5" s="224"/>
      <c r="AG5" s="224"/>
      <c r="AH5" s="224"/>
    </row>
    <row r="6" spans="1:34" ht="18" customHeight="1">
      <c r="U6" s="36"/>
      <c r="V6" s="37"/>
      <c r="W6" s="37"/>
      <c r="X6" s="37"/>
      <c r="Y6" s="37"/>
      <c r="Z6" s="37"/>
      <c r="AA6" s="37"/>
      <c r="AB6" s="37"/>
      <c r="AC6" s="37"/>
      <c r="AD6" s="37"/>
      <c r="AE6" s="37"/>
      <c r="AF6" s="37"/>
      <c r="AG6" s="37"/>
      <c r="AH6" s="37"/>
    </row>
    <row r="7" spans="1:34" ht="18" customHeight="1">
      <c r="T7" s="35" t="s">
        <v>26</v>
      </c>
      <c r="U7" s="36" t="s">
        <v>25</v>
      </c>
      <c r="V7" s="194"/>
      <c r="W7" s="194"/>
      <c r="X7" s="194"/>
      <c r="Y7" s="194"/>
      <c r="Z7" s="194"/>
      <c r="AA7" s="194"/>
      <c r="AB7" s="194"/>
      <c r="AC7" s="194"/>
      <c r="AD7" s="194"/>
      <c r="AE7" s="194"/>
      <c r="AF7" s="194"/>
      <c r="AG7" s="194"/>
      <c r="AH7" s="194"/>
    </row>
    <row r="9" spans="1:34" ht="18" customHeight="1" thickBot="1">
      <c r="B9" s="33" t="s">
        <v>27</v>
      </c>
    </row>
    <row r="10" spans="1:34" ht="18" customHeight="1">
      <c r="B10" s="225" t="s">
        <v>28</v>
      </c>
      <c r="C10" s="219"/>
      <c r="D10" s="219"/>
      <c r="E10" s="219"/>
      <c r="F10" s="219"/>
      <c r="G10" s="219"/>
      <c r="H10" s="219"/>
      <c r="I10" s="219"/>
      <c r="J10" s="219"/>
      <c r="K10" s="219"/>
      <c r="L10" s="219"/>
      <c r="M10" s="219"/>
      <c r="N10" s="219"/>
      <c r="O10" s="219"/>
      <c r="P10" s="219"/>
      <c r="Q10" s="220"/>
      <c r="R10" s="226" t="s">
        <v>29</v>
      </c>
      <c r="S10" s="227"/>
      <c r="T10" s="144">
        <v>7</v>
      </c>
      <c r="U10" s="144" t="s">
        <v>30</v>
      </c>
      <c r="V10" s="228">
        <v>4</v>
      </c>
      <c r="W10" s="228"/>
      <c r="X10" s="144" t="s">
        <v>31</v>
      </c>
      <c r="Y10" s="227" t="s">
        <v>32</v>
      </c>
      <c r="Z10" s="227"/>
      <c r="AA10" s="227" t="s">
        <v>29</v>
      </c>
      <c r="AB10" s="227"/>
      <c r="AC10" s="144">
        <v>8</v>
      </c>
      <c r="AD10" s="144" t="s">
        <v>30</v>
      </c>
      <c r="AE10" s="228">
        <v>3</v>
      </c>
      <c r="AF10" s="228"/>
      <c r="AG10" s="145" t="s">
        <v>31</v>
      </c>
    </row>
    <row r="11" spans="1:34" ht="18" customHeight="1" thickBot="1">
      <c r="B11" s="213" t="s">
        <v>175</v>
      </c>
      <c r="C11" s="214"/>
      <c r="D11" s="214"/>
      <c r="E11" s="214"/>
      <c r="F11" s="214"/>
      <c r="G11" s="214"/>
      <c r="H11" s="214"/>
      <c r="I11" s="214"/>
      <c r="J11" s="214"/>
      <c r="K11" s="214"/>
      <c r="L11" s="214"/>
      <c r="M11" s="214"/>
      <c r="N11" s="214"/>
      <c r="O11" s="214"/>
      <c r="P11" s="214"/>
      <c r="Q11" s="215"/>
      <c r="R11" s="261"/>
      <c r="S11" s="262"/>
      <c r="T11" s="262"/>
      <c r="U11" s="262"/>
      <c r="V11" s="262"/>
      <c r="W11" s="262"/>
      <c r="X11" s="262"/>
      <c r="Y11" s="262"/>
      <c r="Z11" s="262"/>
      <c r="AA11" s="262"/>
      <c r="AB11" s="262"/>
      <c r="AC11" s="262"/>
      <c r="AD11" s="262"/>
      <c r="AE11" s="214" t="s">
        <v>14</v>
      </c>
      <c r="AF11" s="214"/>
      <c r="AG11" s="215"/>
    </row>
    <row r="13" spans="1:34" ht="18" customHeight="1" thickBot="1">
      <c r="B13" s="33" t="s">
        <v>33</v>
      </c>
    </row>
    <row r="14" spans="1:34" ht="18" customHeight="1">
      <c r="B14" s="218" t="s">
        <v>176</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20"/>
    </row>
    <row r="15" spans="1:34" ht="18" customHeight="1">
      <c r="B15" s="40"/>
      <c r="C15" s="199" t="s">
        <v>142</v>
      </c>
      <c r="D15" s="200"/>
      <c r="E15" s="200"/>
      <c r="F15" s="200"/>
      <c r="G15" s="200"/>
      <c r="H15" s="200"/>
      <c r="I15" s="200"/>
      <c r="J15" s="200"/>
      <c r="K15" s="200"/>
      <c r="L15" s="200"/>
      <c r="M15" s="200"/>
      <c r="N15" s="200"/>
      <c r="O15" s="200"/>
      <c r="P15" s="200"/>
      <c r="Q15" s="201"/>
      <c r="R15" s="263"/>
      <c r="S15" s="264"/>
      <c r="T15" s="264"/>
      <c r="U15" s="264"/>
      <c r="V15" s="264"/>
      <c r="W15" s="264"/>
      <c r="X15" s="264"/>
      <c r="Y15" s="264"/>
      <c r="Z15" s="264"/>
      <c r="AA15" s="264"/>
      <c r="AB15" s="264"/>
      <c r="AC15" s="264"/>
      <c r="AD15" s="264"/>
      <c r="AE15" s="200" t="s">
        <v>14</v>
      </c>
      <c r="AF15" s="200"/>
      <c r="AG15" s="201"/>
    </row>
    <row r="16" spans="1:34" ht="18" customHeight="1">
      <c r="B16" s="38"/>
      <c r="C16" s="41"/>
      <c r="D16" s="196" t="s">
        <v>143</v>
      </c>
      <c r="E16" s="197"/>
      <c r="F16" s="197"/>
      <c r="G16" s="197"/>
      <c r="H16" s="197"/>
      <c r="I16" s="197"/>
      <c r="J16" s="197"/>
      <c r="K16" s="197"/>
      <c r="L16" s="197"/>
      <c r="M16" s="197"/>
      <c r="N16" s="197"/>
      <c r="O16" s="197"/>
      <c r="P16" s="197"/>
      <c r="Q16" s="198"/>
      <c r="R16" s="265"/>
      <c r="S16" s="266"/>
      <c r="T16" s="266"/>
      <c r="U16" s="266"/>
      <c r="V16" s="266"/>
      <c r="W16" s="266"/>
      <c r="X16" s="266"/>
      <c r="Y16" s="266"/>
      <c r="Z16" s="266"/>
      <c r="AA16" s="266"/>
      <c r="AB16" s="266"/>
      <c r="AC16" s="266"/>
      <c r="AD16" s="266"/>
      <c r="AE16" s="42" t="s">
        <v>14</v>
      </c>
      <c r="AF16" s="42"/>
      <c r="AG16" s="43"/>
    </row>
    <row r="17" spans="2:33" ht="18" customHeight="1">
      <c r="B17" s="38"/>
      <c r="C17" s="41"/>
      <c r="D17" s="199"/>
      <c r="E17" s="200"/>
      <c r="F17" s="200"/>
      <c r="G17" s="200"/>
      <c r="H17" s="200"/>
      <c r="I17" s="200"/>
      <c r="J17" s="200"/>
      <c r="K17" s="200"/>
      <c r="L17" s="200"/>
      <c r="M17" s="200"/>
      <c r="N17" s="200"/>
      <c r="O17" s="200"/>
      <c r="P17" s="200"/>
      <c r="Q17" s="201"/>
      <c r="R17" s="267" t="s">
        <v>153</v>
      </c>
      <c r="S17" s="268"/>
      <c r="T17" s="268"/>
      <c r="U17" s="268"/>
      <c r="V17" s="268"/>
      <c r="W17" s="268"/>
      <c r="X17" s="268"/>
      <c r="Y17" s="268"/>
      <c r="Z17" s="268"/>
      <c r="AA17" s="268"/>
      <c r="AB17" s="268"/>
      <c r="AC17" s="268"/>
      <c r="AD17" s="268"/>
      <c r="AE17" s="44"/>
      <c r="AF17" s="44"/>
      <c r="AG17" s="45"/>
    </row>
    <row r="18" spans="2:33" ht="18" customHeight="1">
      <c r="B18" s="38"/>
      <c r="C18" s="196" t="s">
        <v>144</v>
      </c>
      <c r="D18" s="206"/>
      <c r="E18" s="206"/>
      <c r="F18" s="206"/>
      <c r="G18" s="206"/>
      <c r="H18" s="206"/>
      <c r="I18" s="206"/>
      <c r="J18" s="206"/>
      <c r="K18" s="206"/>
      <c r="L18" s="206"/>
      <c r="M18" s="206"/>
      <c r="N18" s="206"/>
      <c r="O18" s="206"/>
      <c r="P18" s="206"/>
      <c r="Q18" s="207"/>
      <c r="R18" s="265"/>
      <c r="S18" s="266"/>
      <c r="T18" s="266"/>
      <c r="U18" s="266"/>
      <c r="V18" s="266"/>
      <c r="W18" s="266"/>
      <c r="X18" s="266"/>
      <c r="Y18" s="266"/>
      <c r="Z18" s="266"/>
      <c r="AA18" s="266"/>
      <c r="AB18" s="266"/>
      <c r="AC18" s="266"/>
      <c r="AD18" s="266"/>
      <c r="AE18" s="197" t="s">
        <v>14</v>
      </c>
      <c r="AF18" s="197"/>
      <c r="AG18" s="198"/>
    </row>
    <row r="19" spans="2:33" ht="18" customHeight="1" thickBot="1">
      <c r="B19" s="39"/>
      <c r="C19" s="208"/>
      <c r="D19" s="183"/>
      <c r="E19" s="183"/>
      <c r="F19" s="183"/>
      <c r="G19" s="183"/>
      <c r="H19" s="183"/>
      <c r="I19" s="183"/>
      <c r="J19" s="183"/>
      <c r="K19" s="183"/>
      <c r="L19" s="183"/>
      <c r="M19" s="183"/>
      <c r="N19" s="183"/>
      <c r="O19" s="183"/>
      <c r="P19" s="183"/>
      <c r="Q19" s="184"/>
      <c r="R19" s="269"/>
      <c r="S19" s="270"/>
      <c r="T19" s="270"/>
      <c r="U19" s="270"/>
      <c r="V19" s="270"/>
      <c r="W19" s="270"/>
      <c r="X19" s="270"/>
      <c r="Y19" s="270"/>
      <c r="Z19" s="270"/>
      <c r="AA19" s="270"/>
      <c r="AB19" s="270"/>
      <c r="AC19" s="270"/>
      <c r="AD19" s="270"/>
      <c r="AE19" s="211"/>
      <c r="AF19" s="211"/>
      <c r="AG19" s="212"/>
    </row>
    <row r="20" spans="2:33" ht="18" customHeight="1" thickBot="1">
      <c r="B20" s="174" t="s">
        <v>145</v>
      </c>
      <c r="C20" s="175"/>
      <c r="D20" s="175"/>
      <c r="E20" s="175"/>
      <c r="F20" s="175"/>
      <c r="G20" s="175"/>
      <c r="H20" s="175"/>
      <c r="I20" s="175"/>
      <c r="J20" s="175"/>
      <c r="K20" s="175"/>
      <c r="L20" s="175"/>
      <c r="M20" s="175"/>
      <c r="N20" s="175"/>
      <c r="O20" s="175"/>
      <c r="P20" s="175"/>
      <c r="Q20" s="175"/>
      <c r="R20" s="271"/>
      <c r="S20" s="272"/>
      <c r="T20" s="272"/>
      <c r="U20" s="272"/>
      <c r="V20" s="272"/>
      <c r="W20" s="272"/>
      <c r="X20" s="272"/>
      <c r="Y20" s="272"/>
      <c r="Z20" s="272"/>
      <c r="AA20" s="272"/>
      <c r="AB20" s="272"/>
      <c r="AC20" s="272"/>
      <c r="AD20" s="272"/>
      <c r="AE20" s="175" t="s">
        <v>14</v>
      </c>
      <c r="AF20" s="175"/>
      <c r="AG20" s="178"/>
    </row>
    <row r="21" spans="2:33" ht="18" customHeight="1">
      <c r="B21" s="179" t="s">
        <v>146</v>
      </c>
      <c r="C21" s="180"/>
      <c r="D21" s="180"/>
      <c r="E21" s="180"/>
      <c r="F21" s="180"/>
      <c r="G21" s="180"/>
      <c r="H21" s="180"/>
      <c r="I21" s="180"/>
      <c r="J21" s="180"/>
      <c r="K21" s="180"/>
      <c r="L21" s="180"/>
      <c r="M21" s="180"/>
      <c r="N21" s="180"/>
      <c r="O21" s="180"/>
      <c r="P21" s="180"/>
      <c r="Q21" s="181"/>
      <c r="R21" s="185"/>
      <c r="S21" s="186"/>
      <c r="T21" s="186"/>
      <c r="U21" s="186"/>
      <c r="V21" s="186"/>
      <c r="W21" s="186"/>
      <c r="X21" s="186"/>
      <c r="Y21" s="186"/>
      <c r="Z21" s="186"/>
      <c r="AA21" s="186"/>
      <c r="AB21" s="186"/>
      <c r="AC21" s="186"/>
      <c r="AD21" s="186"/>
      <c r="AE21" s="186"/>
      <c r="AF21" s="186"/>
      <c r="AG21" s="187"/>
    </row>
    <row r="22" spans="2:33" ht="18" customHeight="1" thickBot="1">
      <c r="B22" s="182"/>
      <c r="C22" s="183"/>
      <c r="D22" s="183"/>
      <c r="E22" s="183"/>
      <c r="F22" s="183"/>
      <c r="G22" s="183"/>
      <c r="H22" s="183"/>
      <c r="I22" s="183"/>
      <c r="J22" s="183"/>
      <c r="K22" s="183"/>
      <c r="L22" s="183"/>
      <c r="M22" s="183"/>
      <c r="N22" s="183"/>
      <c r="O22" s="183"/>
      <c r="P22" s="183"/>
      <c r="Q22" s="184"/>
      <c r="R22" s="188"/>
      <c r="S22" s="189"/>
      <c r="T22" s="189"/>
      <c r="U22" s="189"/>
      <c r="V22" s="189"/>
      <c r="W22" s="189"/>
      <c r="X22" s="189"/>
      <c r="Y22" s="189"/>
      <c r="Z22" s="189"/>
      <c r="AA22" s="189"/>
      <c r="AB22" s="189"/>
      <c r="AC22" s="189"/>
      <c r="AD22" s="189"/>
      <c r="AE22" s="189"/>
      <c r="AF22" s="189"/>
      <c r="AG22" s="190"/>
    </row>
    <row r="23" spans="2:33" ht="18" customHeight="1">
      <c r="B23" s="179" t="s">
        <v>172</v>
      </c>
      <c r="C23" s="180"/>
      <c r="D23" s="180"/>
      <c r="E23" s="180"/>
      <c r="F23" s="180"/>
      <c r="G23" s="180"/>
      <c r="H23" s="180"/>
      <c r="I23" s="180"/>
      <c r="J23" s="180"/>
      <c r="K23" s="180"/>
      <c r="L23" s="180"/>
      <c r="M23" s="180"/>
      <c r="N23" s="180"/>
      <c r="O23" s="180"/>
      <c r="P23" s="180"/>
      <c r="Q23" s="180"/>
      <c r="R23" s="185"/>
      <c r="S23" s="186"/>
      <c r="T23" s="186"/>
      <c r="U23" s="186"/>
      <c r="V23" s="186"/>
      <c r="W23" s="186"/>
      <c r="X23" s="186"/>
      <c r="Y23" s="186"/>
      <c r="Z23" s="186"/>
      <c r="AA23" s="186"/>
      <c r="AB23" s="186"/>
      <c r="AC23" s="186"/>
      <c r="AD23" s="186"/>
      <c r="AE23" s="186"/>
      <c r="AF23" s="186"/>
      <c r="AG23" s="187"/>
    </row>
    <row r="24" spans="2:33" ht="18" customHeight="1" thickBot="1">
      <c r="B24" s="182"/>
      <c r="C24" s="183"/>
      <c r="D24" s="183"/>
      <c r="E24" s="183"/>
      <c r="F24" s="183"/>
      <c r="G24" s="183"/>
      <c r="H24" s="183"/>
      <c r="I24" s="183"/>
      <c r="J24" s="183"/>
      <c r="K24" s="183"/>
      <c r="L24" s="183"/>
      <c r="M24" s="183"/>
      <c r="N24" s="183"/>
      <c r="O24" s="183"/>
      <c r="P24" s="183"/>
      <c r="Q24" s="183"/>
      <c r="R24" s="188"/>
      <c r="S24" s="189"/>
      <c r="T24" s="189"/>
      <c r="U24" s="189"/>
      <c r="V24" s="189"/>
      <c r="W24" s="189"/>
      <c r="X24" s="189"/>
      <c r="Y24" s="189"/>
      <c r="Z24" s="189"/>
      <c r="AA24" s="189"/>
      <c r="AB24" s="189"/>
      <c r="AC24" s="189"/>
      <c r="AD24" s="189"/>
      <c r="AE24" s="189"/>
      <c r="AF24" s="189"/>
      <c r="AG24" s="190"/>
    </row>
    <row r="25" spans="2:33" ht="18" customHeight="1">
      <c r="B25" s="46" t="s">
        <v>35</v>
      </c>
      <c r="C25" s="47"/>
      <c r="D25" s="47"/>
      <c r="E25" s="47"/>
      <c r="F25" s="47"/>
      <c r="G25" s="47"/>
      <c r="H25" s="47"/>
      <c r="I25" s="47"/>
      <c r="J25" s="47"/>
      <c r="K25" s="47"/>
      <c r="L25" s="47"/>
      <c r="M25" s="47"/>
      <c r="N25" s="47"/>
      <c r="O25" s="47"/>
      <c r="P25" s="47"/>
      <c r="Q25" s="47"/>
      <c r="R25" s="48"/>
      <c r="S25" s="48"/>
      <c r="T25" s="48"/>
      <c r="U25" s="48"/>
      <c r="V25" s="48"/>
      <c r="W25" s="48"/>
      <c r="X25" s="48"/>
      <c r="Y25" s="48"/>
      <c r="Z25" s="48"/>
      <c r="AA25" s="48"/>
      <c r="AB25" s="48"/>
      <c r="AC25" s="48"/>
      <c r="AD25" s="48"/>
      <c r="AE25" s="48"/>
      <c r="AF25" s="48"/>
      <c r="AG25" s="48"/>
    </row>
    <row r="27" spans="2:33" ht="18" customHeight="1">
      <c r="B27" s="34" t="s">
        <v>36</v>
      </c>
    </row>
    <row r="29" spans="2:33" ht="18" customHeight="1">
      <c r="R29" s="191" t="s">
        <v>29</v>
      </c>
      <c r="S29" s="191"/>
      <c r="T29" s="195">
        <v>7</v>
      </c>
      <c r="U29" s="195"/>
      <c r="V29" s="191" t="s">
        <v>30</v>
      </c>
      <c r="W29" s="191"/>
      <c r="X29" s="195">
        <v>4</v>
      </c>
      <c r="Y29" s="195"/>
      <c r="Z29" s="191" t="s">
        <v>31</v>
      </c>
      <c r="AA29" s="191"/>
      <c r="AB29" s="195">
        <v>1</v>
      </c>
      <c r="AC29" s="195"/>
      <c r="AD29" s="191" t="s">
        <v>37</v>
      </c>
      <c r="AE29" s="191"/>
    </row>
    <row r="30" spans="2:33" ht="18" customHeight="1">
      <c r="R30" s="36"/>
      <c r="S30" s="36"/>
      <c r="T30" s="36"/>
      <c r="U30" s="36"/>
      <c r="V30" s="36"/>
      <c r="W30" s="36"/>
      <c r="X30" s="36"/>
      <c r="Y30" s="36"/>
      <c r="Z30" s="36"/>
      <c r="AA30" s="36"/>
      <c r="AB30" s="36"/>
      <c r="AC30" s="36"/>
      <c r="AD30" s="36"/>
      <c r="AE30" s="36"/>
    </row>
    <row r="31" spans="2:33" ht="18" customHeight="1">
      <c r="S31" s="49"/>
      <c r="T31" s="49"/>
      <c r="U31" s="49"/>
      <c r="V31" s="49"/>
      <c r="W31" s="49"/>
      <c r="X31" s="49"/>
      <c r="Y31" s="35" t="s">
        <v>38</v>
      </c>
      <c r="Z31" s="49" t="s">
        <v>25</v>
      </c>
      <c r="AA31" s="194"/>
      <c r="AB31" s="194"/>
      <c r="AC31" s="194"/>
      <c r="AD31" s="194"/>
      <c r="AE31" s="194"/>
      <c r="AF31" s="194"/>
      <c r="AG31" s="194"/>
    </row>
    <row r="32" spans="2:33" ht="18" customHeight="1">
      <c r="R32" s="35"/>
      <c r="S32" s="35"/>
      <c r="T32" s="35"/>
      <c r="U32" s="35"/>
      <c r="V32" s="35"/>
      <c r="W32" s="35"/>
      <c r="X32" s="35"/>
      <c r="Y32" s="35"/>
      <c r="Z32" s="49"/>
      <c r="AA32" s="37"/>
      <c r="AB32" s="37"/>
      <c r="AC32" s="37"/>
      <c r="AD32" s="37"/>
      <c r="AE32" s="37"/>
      <c r="AF32" s="37"/>
      <c r="AG32" s="37"/>
    </row>
    <row r="33" spans="1:36" ht="18" customHeight="1">
      <c r="R33" s="193" t="s">
        <v>149</v>
      </c>
      <c r="S33" s="193"/>
      <c r="T33" s="193"/>
      <c r="U33" s="193"/>
      <c r="V33" s="193"/>
      <c r="W33" s="193"/>
      <c r="X33" s="193"/>
      <c r="Y33" s="193"/>
      <c r="Z33" s="34" t="s">
        <v>25</v>
      </c>
      <c r="AA33" s="194"/>
      <c r="AB33" s="194"/>
      <c r="AC33" s="194"/>
      <c r="AD33" s="194"/>
      <c r="AE33" s="194"/>
      <c r="AF33" s="194"/>
      <c r="AG33" s="194"/>
    </row>
    <row r="36" spans="1:36" ht="18" customHeight="1">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row>
    <row r="37" spans="1:36" s="50" customFormat="1" ht="18" customHeight="1" thickBot="1">
      <c r="B37" s="34" t="s">
        <v>147</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row>
    <row r="38" spans="1:36" ht="18" customHeight="1" thickBot="1">
      <c r="B38" s="273"/>
      <c r="C38" s="274"/>
      <c r="D38" s="274"/>
      <c r="E38" s="275"/>
      <c r="F38" s="34" t="s">
        <v>34</v>
      </c>
    </row>
    <row r="40" spans="1:36" ht="18" customHeight="1" thickBot="1">
      <c r="B40" s="34" t="s">
        <v>148</v>
      </c>
    </row>
    <row r="41" spans="1:36" ht="18" customHeight="1" thickBot="1">
      <c r="B41" s="273"/>
      <c r="C41" s="274"/>
      <c r="D41" s="274"/>
      <c r="E41" s="275"/>
    </row>
    <row r="42" spans="1:36" ht="18" customHeight="1">
      <c r="AE42" s="51"/>
      <c r="AF42" s="51"/>
      <c r="AG42" s="51"/>
      <c r="AH42" s="51"/>
      <c r="AI42" s="51"/>
      <c r="AJ42" s="51"/>
    </row>
    <row r="43" spans="1:36" ht="18" customHeight="1">
      <c r="AE43" s="51"/>
      <c r="AF43" s="51"/>
      <c r="AG43" s="51"/>
      <c r="AH43" s="52"/>
      <c r="AI43" s="51"/>
      <c r="AJ43" s="51"/>
    </row>
    <row r="44" spans="1:36" ht="18" customHeight="1">
      <c r="AE44" s="51"/>
      <c r="AF44" s="51"/>
      <c r="AG44" s="51"/>
      <c r="AH44" s="48"/>
      <c r="AI44" s="51"/>
      <c r="AJ44" s="51"/>
    </row>
    <row r="45" spans="1:36" ht="18" customHeight="1">
      <c r="AE45" s="51"/>
      <c r="AF45" s="51"/>
      <c r="AG45" s="51"/>
      <c r="AH45" s="48"/>
      <c r="AI45" s="51"/>
      <c r="AJ45" s="51"/>
    </row>
    <row r="46" spans="1:36" ht="18" customHeight="1">
      <c r="AE46" s="51"/>
      <c r="AF46" s="51"/>
      <c r="AG46" s="51"/>
      <c r="AH46" s="51"/>
      <c r="AI46" s="51"/>
      <c r="AJ46" s="51"/>
    </row>
  </sheetData>
  <dataConsolidate/>
  <mergeCells count="41">
    <mergeCell ref="AD29:AE29"/>
    <mergeCell ref="AA31:AG31"/>
    <mergeCell ref="R33:Y33"/>
    <mergeCell ref="AA33:AG33"/>
    <mergeCell ref="B38:E38"/>
    <mergeCell ref="Z29:AA29"/>
    <mergeCell ref="AB29:AC29"/>
    <mergeCell ref="B41:E41"/>
    <mergeCell ref="R29:S29"/>
    <mergeCell ref="T29:U29"/>
    <mergeCell ref="V29:W29"/>
    <mergeCell ref="X29:Y29"/>
    <mergeCell ref="C15:Q15"/>
    <mergeCell ref="R15:AD15"/>
    <mergeCell ref="AE15:AG15"/>
    <mergeCell ref="B23:Q24"/>
    <mergeCell ref="R23:AG24"/>
    <mergeCell ref="D16:Q17"/>
    <mergeCell ref="R16:AD16"/>
    <mergeCell ref="R17:AD17"/>
    <mergeCell ref="C18:Q19"/>
    <mergeCell ref="R18:AD19"/>
    <mergeCell ref="AE18:AG19"/>
    <mergeCell ref="B20:Q20"/>
    <mergeCell ref="R20:AD20"/>
    <mergeCell ref="AE20:AG20"/>
    <mergeCell ref="B21:Q22"/>
    <mergeCell ref="R21:AG22"/>
    <mergeCell ref="A3:AH3"/>
    <mergeCell ref="B11:Q11"/>
    <mergeCell ref="R11:AD11"/>
    <mergeCell ref="AE11:AG11"/>
    <mergeCell ref="B14:AG14"/>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3:AG25" xr:uid="{00000000-0002-0000-0200-000000000000}">
      <formula1>"継続する,継続しない"</formula1>
    </dataValidation>
    <dataValidation type="list" allowBlank="1" showInputMessage="1" showErrorMessage="1" sqref="R21:AG22" xr:uid="{00000000-0002-0000-0200-000001000000}">
      <formula1>"周知している,周知していない"</formula1>
    </dataValidation>
  </dataValidations>
  <printOptions horizontalCentered="1"/>
  <pageMargins left="0.59055118110236227" right="0.59055118110236227" top="0.74803149606299213" bottom="0.74803149606299213" header="0.31496062992125984" footer="0.31496062992125984"/>
  <pageSetup paperSize="9" scale="93"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2000000}">
          <x14:formula1>
            <xm:f>リスト!$A$2:$A$79</xm:f>
          </x14:formula1>
          <xm:sqref>V7:AH7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T23"/>
  <sheetViews>
    <sheetView zoomScale="55" zoomScaleNormal="55" workbookViewId="0">
      <pane ySplit="8" topLeftCell="A9" activePane="bottomLeft" state="frozen"/>
      <selection pane="bottomLeft" activeCell="Q21" sqref="Q21"/>
    </sheetView>
  </sheetViews>
  <sheetFormatPr defaultRowHeight="18"/>
  <cols>
    <col min="5" max="5" width="25.09765625" customWidth="1"/>
    <col min="6" max="6" width="22" bestFit="1" customWidth="1"/>
    <col min="7" max="7" width="13" customWidth="1"/>
    <col min="8" max="8" width="14.59765625" customWidth="1"/>
    <col min="9" max="12" width="14.5" customWidth="1"/>
    <col min="13" max="13" width="20.5" customWidth="1"/>
    <col min="14" max="18" width="22.5" customWidth="1"/>
    <col min="19" max="19" width="28.59765625" customWidth="1"/>
  </cols>
  <sheetData>
    <row r="1" spans="1:20" ht="18" customHeight="1">
      <c r="A1" s="33" t="s">
        <v>158</v>
      </c>
      <c r="B1" s="32"/>
      <c r="C1" s="32"/>
      <c r="D1" s="32"/>
      <c r="E1" s="32"/>
      <c r="F1" s="32"/>
      <c r="G1" s="32"/>
      <c r="H1" s="32"/>
      <c r="I1" s="32"/>
      <c r="J1" s="32"/>
      <c r="K1" s="32"/>
      <c r="L1" s="32"/>
      <c r="M1" s="32"/>
      <c r="N1" s="32"/>
      <c r="O1" s="32"/>
      <c r="P1" s="32"/>
      <c r="Q1" s="32"/>
      <c r="R1" s="32"/>
      <c r="S1" s="32"/>
    </row>
    <row r="2" spans="1:20" ht="18" customHeight="1">
      <c r="A2" s="32"/>
      <c r="B2" s="32"/>
      <c r="C2" s="32"/>
      <c r="D2" s="32"/>
      <c r="E2" s="32"/>
      <c r="F2" s="32"/>
      <c r="G2" s="32"/>
      <c r="H2" s="32"/>
      <c r="I2" s="32"/>
      <c r="J2" s="32"/>
      <c r="K2" s="32"/>
      <c r="L2" s="32"/>
      <c r="M2" s="32"/>
      <c r="N2" s="32"/>
      <c r="O2" s="32"/>
      <c r="P2" s="32"/>
      <c r="Q2" s="32"/>
      <c r="R2" s="32"/>
      <c r="S2" s="32"/>
    </row>
    <row r="3" spans="1:20" ht="27" customHeight="1">
      <c r="A3" s="229" t="s">
        <v>0</v>
      </c>
      <c r="B3" s="229"/>
      <c r="C3" s="229"/>
      <c r="D3" s="229"/>
      <c r="E3" s="229"/>
      <c r="F3" s="229"/>
      <c r="G3" s="229"/>
      <c r="H3" s="229"/>
      <c r="I3" s="229"/>
      <c r="J3" s="229"/>
      <c r="K3" s="229"/>
      <c r="L3" s="229"/>
      <c r="M3" s="229"/>
      <c r="N3" s="229"/>
      <c r="O3" s="229"/>
      <c r="P3" s="229"/>
      <c r="Q3" s="229"/>
      <c r="R3" s="229"/>
      <c r="S3" s="229"/>
    </row>
    <row r="4" spans="1:20" ht="18" customHeight="1" thickBot="1">
      <c r="A4" s="32"/>
      <c r="B4" s="32"/>
      <c r="C4" s="32"/>
      <c r="D4" s="32"/>
      <c r="E4" s="32"/>
      <c r="F4" s="32"/>
      <c r="G4" s="32"/>
      <c r="H4" s="32"/>
      <c r="I4" s="32"/>
      <c r="J4" s="32"/>
      <c r="K4" s="32"/>
      <c r="L4" s="32"/>
      <c r="M4" s="32"/>
      <c r="N4" s="32"/>
      <c r="O4" s="32"/>
      <c r="P4" s="32"/>
      <c r="Q4" s="32"/>
      <c r="R4" s="32"/>
      <c r="S4" s="32"/>
      <c r="T4" s="1"/>
    </row>
    <row r="5" spans="1:20" ht="18" customHeight="1" thickBot="1">
      <c r="A5" s="32"/>
      <c r="B5" s="32"/>
      <c r="C5" s="32"/>
      <c r="D5" s="32"/>
      <c r="E5" s="32"/>
      <c r="F5" s="32"/>
      <c r="G5" s="32"/>
      <c r="H5" s="32"/>
      <c r="I5" s="32"/>
      <c r="J5" s="32"/>
      <c r="K5" s="32"/>
      <c r="L5" s="32"/>
      <c r="M5" s="32"/>
      <c r="N5" s="32"/>
      <c r="O5" s="32"/>
      <c r="P5" s="32"/>
      <c r="Q5" s="169" t="s">
        <v>26</v>
      </c>
      <c r="R5" s="276"/>
      <c r="S5" s="277"/>
      <c r="T5" s="1"/>
    </row>
    <row r="6" spans="1:20" ht="18" customHeight="1" thickBot="1">
      <c r="A6" s="32" t="s">
        <v>179</v>
      </c>
      <c r="B6" s="32"/>
      <c r="C6" s="32"/>
      <c r="D6" s="32"/>
      <c r="E6" s="32"/>
      <c r="F6" s="32"/>
      <c r="G6" s="32"/>
      <c r="H6" s="32"/>
      <c r="I6" s="32"/>
      <c r="J6" s="32"/>
      <c r="K6" s="32"/>
      <c r="L6" s="32"/>
      <c r="M6" s="32"/>
      <c r="N6" s="32"/>
      <c r="O6" s="32"/>
      <c r="P6" s="32"/>
      <c r="Q6" s="32"/>
      <c r="R6" s="32"/>
      <c r="S6" s="32"/>
      <c r="T6" s="1"/>
    </row>
    <row r="7" spans="1:20" ht="35.25" customHeight="1">
      <c r="A7" s="234" t="s">
        <v>12</v>
      </c>
      <c r="B7" s="256" t="s">
        <v>1</v>
      </c>
      <c r="C7" s="252"/>
      <c r="D7" s="257"/>
      <c r="E7" s="232" t="s">
        <v>58</v>
      </c>
      <c r="F7" s="232" t="s">
        <v>2</v>
      </c>
      <c r="G7" s="254" t="s">
        <v>3</v>
      </c>
      <c r="H7" s="254" t="s">
        <v>4</v>
      </c>
      <c r="I7" s="251" t="s">
        <v>5</v>
      </c>
      <c r="J7" s="252"/>
      <c r="K7" s="253"/>
      <c r="L7" s="232" t="s">
        <v>6</v>
      </c>
      <c r="M7" s="232" t="s">
        <v>7</v>
      </c>
      <c r="N7" s="59" t="s">
        <v>174</v>
      </c>
      <c r="O7" s="60"/>
      <c r="P7" s="61"/>
      <c r="Q7" s="232" t="s">
        <v>59</v>
      </c>
      <c r="R7" s="232" t="s">
        <v>60</v>
      </c>
      <c r="S7" s="234" t="s">
        <v>61</v>
      </c>
    </row>
    <row r="8" spans="1:20" ht="39" customHeight="1" thickBot="1">
      <c r="A8" s="235"/>
      <c r="B8" s="258"/>
      <c r="C8" s="259"/>
      <c r="D8" s="260"/>
      <c r="E8" s="233"/>
      <c r="F8" s="233"/>
      <c r="G8" s="255"/>
      <c r="H8" s="255"/>
      <c r="I8" s="2" t="s">
        <v>8</v>
      </c>
      <c r="J8" s="3" t="s">
        <v>9</v>
      </c>
      <c r="K8" s="4" t="s">
        <v>10</v>
      </c>
      <c r="L8" s="233"/>
      <c r="M8" s="235"/>
      <c r="N8" s="62"/>
      <c r="O8" s="63" t="s">
        <v>62</v>
      </c>
      <c r="P8" s="64" t="s">
        <v>63</v>
      </c>
      <c r="Q8" s="233"/>
      <c r="R8" s="233"/>
      <c r="S8" s="235"/>
    </row>
    <row r="9" spans="1:20" ht="24" customHeight="1">
      <c r="A9" s="58"/>
      <c r="B9" s="242"/>
      <c r="C9" s="243"/>
      <c r="D9" s="244"/>
      <c r="E9" s="5"/>
      <c r="F9" s="5"/>
      <c r="G9" s="5"/>
      <c r="H9" s="6"/>
      <c r="I9" s="7"/>
      <c r="J9" s="170" t="s">
        <v>161</v>
      </c>
      <c r="K9" s="8"/>
      <c r="L9" s="9"/>
      <c r="M9" s="5"/>
      <c r="N9" s="66"/>
      <c r="O9" s="67"/>
      <c r="P9" s="68"/>
      <c r="Q9" s="248" t="s">
        <v>14</v>
      </c>
      <c r="R9" s="9"/>
      <c r="S9" s="5"/>
    </row>
    <row r="10" spans="1:20" ht="24" customHeight="1">
      <c r="A10" s="10">
        <v>1</v>
      </c>
      <c r="B10" s="245"/>
      <c r="C10" s="246"/>
      <c r="D10" s="247"/>
      <c r="E10" s="11"/>
      <c r="F10" s="11"/>
      <c r="G10" s="12">
        <v>11000</v>
      </c>
      <c r="H10" s="155" t="s">
        <v>154</v>
      </c>
      <c r="I10" s="158" t="s">
        <v>155</v>
      </c>
      <c r="J10" s="154" t="s">
        <v>155</v>
      </c>
      <c r="K10" s="155" t="s">
        <v>154</v>
      </c>
      <c r="L10" s="159" t="s">
        <v>156</v>
      </c>
      <c r="M10" s="160" t="s">
        <v>14</v>
      </c>
      <c r="N10" s="163" t="s">
        <v>14</v>
      </c>
      <c r="O10" s="164" t="s">
        <v>14</v>
      </c>
      <c r="P10" s="165" t="s">
        <v>14</v>
      </c>
      <c r="Q10" s="249"/>
      <c r="R10" s="167" t="s">
        <v>14</v>
      </c>
      <c r="S10" s="19"/>
    </row>
    <row r="11" spans="1:20" ht="24" customHeight="1">
      <c r="A11" s="20">
        <v>2</v>
      </c>
      <c r="B11" s="236"/>
      <c r="C11" s="237"/>
      <c r="D11" s="238"/>
      <c r="E11" s="11"/>
      <c r="F11" s="21"/>
      <c r="G11" s="12">
        <v>11000</v>
      </c>
      <c r="H11" s="155" t="s">
        <v>154</v>
      </c>
      <c r="I11" s="158" t="s">
        <v>155</v>
      </c>
      <c r="J11" s="154" t="s">
        <v>155</v>
      </c>
      <c r="K11" s="155" t="s">
        <v>154</v>
      </c>
      <c r="L11" s="159" t="s">
        <v>156</v>
      </c>
      <c r="M11" s="160" t="s">
        <v>14</v>
      </c>
      <c r="N11" s="163" t="s">
        <v>14</v>
      </c>
      <c r="O11" s="164" t="s">
        <v>14</v>
      </c>
      <c r="P11" s="165" t="s">
        <v>14</v>
      </c>
      <c r="Q11" s="249"/>
      <c r="R11" s="167" t="s">
        <v>14</v>
      </c>
      <c r="S11" s="26"/>
    </row>
    <row r="12" spans="1:20" ht="24" customHeight="1">
      <c r="A12" s="20">
        <v>3</v>
      </c>
      <c r="B12" s="236"/>
      <c r="C12" s="237"/>
      <c r="D12" s="238"/>
      <c r="E12" s="11"/>
      <c r="F12" s="21"/>
      <c r="G12" s="12">
        <v>11000</v>
      </c>
      <c r="H12" s="155" t="s">
        <v>154</v>
      </c>
      <c r="I12" s="158" t="s">
        <v>155</v>
      </c>
      <c r="J12" s="154" t="s">
        <v>155</v>
      </c>
      <c r="K12" s="155" t="s">
        <v>154</v>
      </c>
      <c r="L12" s="159" t="s">
        <v>156</v>
      </c>
      <c r="M12" s="160" t="s">
        <v>14</v>
      </c>
      <c r="N12" s="163" t="s">
        <v>14</v>
      </c>
      <c r="O12" s="164" t="s">
        <v>14</v>
      </c>
      <c r="P12" s="165" t="s">
        <v>14</v>
      </c>
      <c r="Q12" s="249"/>
      <c r="R12" s="167" t="s">
        <v>14</v>
      </c>
      <c r="S12" s="26"/>
    </row>
    <row r="13" spans="1:20" ht="24" customHeight="1">
      <c r="A13" s="20">
        <v>4</v>
      </c>
      <c r="B13" s="236"/>
      <c r="C13" s="237"/>
      <c r="D13" s="238"/>
      <c r="E13" s="11"/>
      <c r="F13" s="21"/>
      <c r="G13" s="12">
        <v>11000</v>
      </c>
      <c r="H13" s="155" t="s">
        <v>154</v>
      </c>
      <c r="I13" s="158" t="s">
        <v>155</v>
      </c>
      <c r="J13" s="154" t="s">
        <v>155</v>
      </c>
      <c r="K13" s="155" t="s">
        <v>154</v>
      </c>
      <c r="L13" s="159" t="s">
        <v>156</v>
      </c>
      <c r="M13" s="160" t="s">
        <v>14</v>
      </c>
      <c r="N13" s="163" t="s">
        <v>14</v>
      </c>
      <c r="O13" s="164" t="s">
        <v>14</v>
      </c>
      <c r="P13" s="165" t="s">
        <v>14</v>
      </c>
      <c r="Q13" s="249"/>
      <c r="R13" s="167" t="s">
        <v>14</v>
      </c>
      <c r="S13" s="26"/>
    </row>
    <row r="14" spans="1:20" ht="24" customHeight="1">
      <c r="A14" s="20">
        <v>5</v>
      </c>
      <c r="B14" s="236"/>
      <c r="C14" s="237"/>
      <c r="D14" s="238"/>
      <c r="E14" s="11"/>
      <c r="F14" s="21"/>
      <c r="G14" s="12">
        <v>11000</v>
      </c>
      <c r="H14" s="155" t="s">
        <v>154</v>
      </c>
      <c r="I14" s="158" t="s">
        <v>155</v>
      </c>
      <c r="J14" s="154" t="s">
        <v>155</v>
      </c>
      <c r="K14" s="155" t="s">
        <v>154</v>
      </c>
      <c r="L14" s="159" t="s">
        <v>156</v>
      </c>
      <c r="M14" s="160" t="s">
        <v>14</v>
      </c>
      <c r="N14" s="163" t="s">
        <v>14</v>
      </c>
      <c r="O14" s="164" t="s">
        <v>14</v>
      </c>
      <c r="P14" s="165" t="s">
        <v>14</v>
      </c>
      <c r="Q14" s="249"/>
      <c r="R14" s="167" t="s">
        <v>14</v>
      </c>
      <c r="S14" s="26"/>
    </row>
    <row r="15" spans="1:20" ht="24" customHeight="1">
      <c r="A15" s="20">
        <v>6</v>
      </c>
      <c r="B15" s="236"/>
      <c r="C15" s="237"/>
      <c r="D15" s="238"/>
      <c r="E15" s="11"/>
      <c r="F15" s="21"/>
      <c r="G15" s="12">
        <v>11000</v>
      </c>
      <c r="H15" s="155" t="s">
        <v>154</v>
      </c>
      <c r="I15" s="158" t="s">
        <v>155</v>
      </c>
      <c r="J15" s="154" t="s">
        <v>155</v>
      </c>
      <c r="K15" s="155" t="s">
        <v>154</v>
      </c>
      <c r="L15" s="159" t="s">
        <v>156</v>
      </c>
      <c r="M15" s="160" t="s">
        <v>14</v>
      </c>
      <c r="N15" s="163" t="s">
        <v>14</v>
      </c>
      <c r="O15" s="164" t="s">
        <v>14</v>
      </c>
      <c r="P15" s="165" t="s">
        <v>14</v>
      </c>
      <c r="Q15" s="249"/>
      <c r="R15" s="167" t="s">
        <v>14</v>
      </c>
      <c r="S15" s="26"/>
    </row>
    <row r="16" spans="1:20" ht="24" customHeight="1">
      <c r="A16" s="20">
        <v>7</v>
      </c>
      <c r="B16" s="236"/>
      <c r="C16" s="237"/>
      <c r="D16" s="238"/>
      <c r="E16" s="11"/>
      <c r="F16" s="21"/>
      <c r="G16" s="12">
        <v>11000</v>
      </c>
      <c r="H16" s="155" t="s">
        <v>154</v>
      </c>
      <c r="I16" s="158" t="s">
        <v>155</v>
      </c>
      <c r="J16" s="154" t="s">
        <v>155</v>
      </c>
      <c r="K16" s="155" t="s">
        <v>154</v>
      </c>
      <c r="L16" s="159" t="s">
        <v>156</v>
      </c>
      <c r="M16" s="160" t="s">
        <v>14</v>
      </c>
      <c r="N16" s="163" t="s">
        <v>14</v>
      </c>
      <c r="O16" s="164" t="s">
        <v>14</v>
      </c>
      <c r="P16" s="165" t="s">
        <v>14</v>
      </c>
      <c r="Q16" s="249"/>
      <c r="R16" s="167" t="s">
        <v>14</v>
      </c>
      <c r="S16" s="26"/>
    </row>
    <row r="17" spans="1:19" ht="24" customHeight="1">
      <c r="A17" s="20">
        <v>8</v>
      </c>
      <c r="B17" s="236"/>
      <c r="C17" s="237"/>
      <c r="D17" s="238"/>
      <c r="E17" s="11"/>
      <c r="F17" s="21"/>
      <c r="G17" s="12">
        <v>11000</v>
      </c>
      <c r="H17" s="155" t="s">
        <v>154</v>
      </c>
      <c r="I17" s="158" t="s">
        <v>155</v>
      </c>
      <c r="J17" s="154" t="s">
        <v>155</v>
      </c>
      <c r="K17" s="155" t="s">
        <v>154</v>
      </c>
      <c r="L17" s="159" t="s">
        <v>156</v>
      </c>
      <c r="M17" s="160" t="s">
        <v>14</v>
      </c>
      <c r="N17" s="163" t="s">
        <v>14</v>
      </c>
      <c r="O17" s="164" t="s">
        <v>14</v>
      </c>
      <c r="P17" s="165" t="s">
        <v>14</v>
      </c>
      <c r="Q17" s="249"/>
      <c r="R17" s="167" t="s">
        <v>14</v>
      </c>
      <c r="S17" s="26"/>
    </row>
    <row r="18" spans="1:19" ht="24" customHeight="1">
      <c r="A18" s="20">
        <v>9</v>
      </c>
      <c r="B18" s="236"/>
      <c r="C18" s="237"/>
      <c r="D18" s="238"/>
      <c r="E18" s="11"/>
      <c r="F18" s="21"/>
      <c r="G18" s="12">
        <v>11000</v>
      </c>
      <c r="H18" s="155" t="s">
        <v>154</v>
      </c>
      <c r="I18" s="158" t="s">
        <v>155</v>
      </c>
      <c r="J18" s="154" t="s">
        <v>155</v>
      </c>
      <c r="K18" s="155" t="s">
        <v>154</v>
      </c>
      <c r="L18" s="159" t="s">
        <v>156</v>
      </c>
      <c r="M18" s="160" t="s">
        <v>14</v>
      </c>
      <c r="N18" s="163" t="s">
        <v>14</v>
      </c>
      <c r="O18" s="164" t="s">
        <v>14</v>
      </c>
      <c r="P18" s="165" t="s">
        <v>14</v>
      </c>
      <c r="Q18" s="249"/>
      <c r="R18" s="167" t="s">
        <v>14</v>
      </c>
      <c r="S18" s="26"/>
    </row>
    <row r="19" spans="1:19" ht="24" customHeight="1" thickBot="1">
      <c r="A19" s="20">
        <v>10</v>
      </c>
      <c r="B19" s="236"/>
      <c r="C19" s="237"/>
      <c r="D19" s="238"/>
      <c r="E19" s="11"/>
      <c r="F19" s="21"/>
      <c r="G19" s="12">
        <v>11000</v>
      </c>
      <c r="H19" s="155" t="s">
        <v>154</v>
      </c>
      <c r="I19" s="158" t="s">
        <v>155</v>
      </c>
      <c r="J19" s="154" t="s">
        <v>155</v>
      </c>
      <c r="K19" s="155" t="s">
        <v>154</v>
      </c>
      <c r="L19" s="159" t="s">
        <v>156</v>
      </c>
      <c r="M19" s="160" t="s">
        <v>14</v>
      </c>
      <c r="N19" s="163" t="s">
        <v>14</v>
      </c>
      <c r="O19" s="164" t="s">
        <v>14</v>
      </c>
      <c r="P19" s="165" t="s">
        <v>14</v>
      </c>
      <c r="Q19" s="249"/>
      <c r="R19" s="167" t="s">
        <v>14</v>
      </c>
      <c r="S19" s="26"/>
    </row>
    <row r="20" spans="1:19" ht="24" customHeight="1" thickBot="1">
      <c r="A20" s="239" t="s">
        <v>11</v>
      </c>
      <c r="B20" s="240"/>
      <c r="C20" s="240"/>
      <c r="D20" s="240"/>
      <c r="E20" s="240"/>
      <c r="F20" s="241"/>
      <c r="G20" s="57"/>
      <c r="H20" s="152" t="s">
        <v>154</v>
      </c>
      <c r="I20" s="27"/>
      <c r="J20" s="28"/>
      <c r="K20" s="153" t="s">
        <v>154</v>
      </c>
      <c r="L20" s="156" t="s">
        <v>156</v>
      </c>
      <c r="M20" s="157" t="s">
        <v>14</v>
      </c>
      <c r="N20" s="157" t="s">
        <v>14</v>
      </c>
      <c r="O20" s="161" t="s">
        <v>14</v>
      </c>
      <c r="P20" s="162" t="s">
        <v>14</v>
      </c>
      <c r="Q20" s="250"/>
      <c r="R20" s="166" t="s">
        <v>14</v>
      </c>
      <c r="S20" s="31"/>
    </row>
    <row r="21" spans="1:19" ht="24" customHeight="1">
      <c r="A21" s="32" t="s">
        <v>64</v>
      </c>
      <c r="B21" s="32"/>
      <c r="C21" s="32"/>
      <c r="D21" s="32"/>
      <c r="E21" s="32"/>
      <c r="F21" s="32"/>
      <c r="G21" s="32"/>
      <c r="H21" s="32"/>
      <c r="I21" s="32"/>
      <c r="J21" s="32"/>
      <c r="K21" s="32"/>
      <c r="L21" s="32"/>
      <c r="M21" s="32"/>
      <c r="N21" s="32"/>
      <c r="O21" s="32"/>
      <c r="P21" s="32"/>
      <c r="Q21" s="32"/>
      <c r="R21" s="32"/>
      <c r="S21" s="32"/>
    </row>
    <row r="22" spans="1:19" ht="24" customHeight="1">
      <c r="A22" s="32" t="s">
        <v>13</v>
      </c>
      <c r="B22" s="32"/>
      <c r="C22" s="32"/>
      <c r="D22" s="32"/>
      <c r="E22" s="32"/>
      <c r="F22" s="32"/>
      <c r="G22" s="32"/>
      <c r="H22" s="32"/>
      <c r="I22" s="32"/>
      <c r="J22" s="32"/>
      <c r="K22" s="32"/>
      <c r="L22" s="32"/>
      <c r="M22" s="32"/>
      <c r="N22" s="32"/>
      <c r="O22" s="32"/>
      <c r="P22" s="32"/>
      <c r="Q22" s="32"/>
      <c r="R22" s="32"/>
      <c r="S22" s="32"/>
    </row>
    <row r="23" spans="1:19" ht="24" customHeight="1">
      <c r="A23" s="80" t="s">
        <v>65</v>
      </c>
      <c r="B23" s="32"/>
      <c r="C23" s="32"/>
      <c r="D23" s="32"/>
      <c r="E23" s="32"/>
      <c r="F23" s="32"/>
      <c r="G23" s="32"/>
      <c r="H23" s="32"/>
      <c r="I23" s="32"/>
      <c r="J23" s="32"/>
      <c r="K23" s="32"/>
      <c r="L23" s="32"/>
      <c r="M23" s="32"/>
      <c r="N23" s="32"/>
      <c r="O23" s="32"/>
      <c r="P23" s="32"/>
      <c r="Q23" s="32"/>
      <c r="R23" s="32"/>
      <c r="S23" s="32"/>
    </row>
  </sheetData>
  <mergeCells count="27">
    <mergeCell ref="B19:D19"/>
    <mergeCell ref="A20:F20"/>
    <mergeCell ref="B10:D10"/>
    <mergeCell ref="B11:D11"/>
    <mergeCell ref="B12:D12"/>
    <mergeCell ref="B18:D18"/>
    <mergeCell ref="B13:D13"/>
    <mergeCell ref="B14:D14"/>
    <mergeCell ref="B15:D15"/>
    <mergeCell ref="B16:D16"/>
    <mergeCell ref="B17:D17"/>
    <mergeCell ref="Q9:Q20"/>
    <mergeCell ref="H7:H8"/>
    <mergeCell ref="I7:K7"/>
    <mergeCell ref="A3:S3"/>
    <mergeCell ref="R5:S5"/>
    <mergeCell ref="S7:S8"/>
    <mergeCell ref="L7:L8"/>
    <mergeCell ref="M7:M8"/>
    <mergeCell ref="Q7:Q8"/>
    <mergeCell ref="R7:R8"/>
    <mergeCell ref="A7:A8"/>
    <mergeCell ref="B7:D8"/>
    <mergeCell ref="E7:E8"/>
    <mergeCell ref="F7:F8"/>
    <mergeCell ref="G7:G8"/>
    <mergeCell ref="B9:D9"/>
  </mergeCells>
  <phoneticPr fontId="1"/>
  <dataValidations count="2">
    <dataValidation type="list" allowBlank="1" showInputMessage="1" showErrorMessage="1" sqref="E10:E19" xr:uid="{00000000-0002-0000-0300-000000000000}">
      <formula1>"放課後児童支援員,補助員,育成支援の周辺業務を行う職員,その他"</formula1>
    </dataValidation>
    <dataValidation type="list" allowBlank="1" showInputMessage="1" showErrorMessage="1" sqref="F10:F19" xr:uid="{00000000-0002-0000-0300-000001000000}">
      <formula1>"常勤職員,非常勤職員"</formula1>
    </dataValidation>
  </dataValidations>
  <printOptions horizontalCentered="1"/>
  <pageMargins left="0.70866141732283472" right="0.70866141732283472" top="0.74803149606299213" bottom="0.74803149606299213" header="0.31496062992125984" footer="0.31496062992125984"/>
  <pageSetup paperSize="8" scale="5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AJ46"/>
  <sheetViews>
    <sheetView zoomScale="85" zoomScaleNormal="85" workbookViewId="0">
      <selection activeCell="AE18" sqref="AE18:AG19"/>
    </sheetView>
  </sheetViews>
  <sheetFormatPr defaultColWidth="9" defaultRowHeight="18" customHeight="1"/>
  <cols>
    <col min="1" max="485" width="2.59765625" style="123" customWidth="1"/>
    <col min="486" max="16384" width="9" style="123"/>
  </cols>
  <sheetData>
    <row r="1" spans="1:34" ht="18" customHeight="1">
      <c r="B1" s="122" t="s">
        <v>23</v>
      </c>
    </row>
    <row r="3" spans="1:34" ht="18" customHeight="1">
      <c r="A3" s="278" t="s">
        <v>157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row>
    <row r="5" spans="1:34" ht="18" customHeight="1">
      <c r="T5" s="141" t="s">
        <v>24</v>
      </c>
      <c r="U5" s="140" t="s">
        <v>25</v>
      </c>
      <c r="V5" s="287" t="s">
        <v>39</v>
      </c>
      <c r="W5" s="287"/>
      <c r="X5" s="287"/>
      <c r="Y5" s="287"/>
      <c r="Z5" s="287"/>
      <c r="AA5" s="287"/>
      <c r="AB5" s="287"/>
      <c r="AC5" s="287"/>
      <c r="AD5" s="287"/>
      <c r="AE5" s="287"/>
      <c r="AF5" s="287"/>
      <c r="AG5" s="287"/>
      <c r="AH5" s="287"/>
    </row>
    <row r="6" spans="1:34" ht="18" customHeight="1">
      <c r="U6" s="140"/>
      <c r="V6" s="124"/>
      <c r="W6" s="124"/>
      <c r="X6" s="124"/>
      <c r="Y6" s="124"/>
      <c r="Z6" s="124"/>
      <c r="AA6" s="124"/>
      <c r="AB6" s="124"/>
      <c r="AC6" s="124"/>
      <c r="AD6" s="124"/>
      <c r="AE6" s="124"/>
      <c r="AF6" s="124"/>
      <c r="AG6" s="124"/>
      <c r="AH6" s="124"/>
    </row>
    <row r="7" spans="1:34" ht="18" customHeight="1">
      <c r="T7" s="141" t="s">
        <v>26</v>
      </c>
      <c r="U7" s="140" t="s">
        <v>25</v>
      </c>
      <c r="V7" s="288" t="s">
        <v>40</v>
      </c>
      <c r="W7" s="288"/>
      <c r="X7" s="288"/>
      <c r="Y7" s="288"/>
      <c r="Z7" s="288"/>
      <c r="AA7" s="288"/>
      <c r="AB7" s="288"/>
      <c r="AC7" s="288"/>
      <c r="AD7" s="288"/>
      <c r="AE7" s="288"/>
      <c r="AF7" s="288"/>
      <c r="AG7" s="288"/>
      <c r="AH7" s="288"/>
    </row>
    <row r="9" spans="1:34" ht="18" customHeight="1" thickBot="1">
      <c r="B9" s="122" t="s">
        <v>27</v>
      </c>
    </row>
    <row r="10" spans="1:34" ht="18" customHeight="1">
      <c r="B10" s="289" t="s">
        <v>28</v>
      </c>
      <c r="C10" s="285"/>
      <c r="D10" s="285"/>
      <c r="E10" s="285"/>
      <c r="F10" s="285"/>
      <c r="G10" s="285"/>
      <c r="H10" s="285"/>
      <c r="I10" s="285"/>
      <c r="J10" s="285"/>
      <c r="K10" s="285"/>
      <c r="L10" s="285"/>
      <c r="M10" s="285"/>
      <c r="N10" s="285"/>
      <c r="O10" s="285"/>
      <c r="P10" s="285"/>
      <c r="Q10" s="286"/>
      <c r="R10" s="290" t="s">
        <v>29</v>
      </c>
      <c r="S10" s="291"/>
      <c r="T10" s="147">
        <v>7</v>
      </c>
      <c r="U10" s="147" t="s">
        <v>30</v>
      </c>
      <c r="V10" s="292">
        <v>4</v>
      </c>
      <c r="W10" s="292"/>
      <c r="X10" s="147" t="s">
        <v>31</v>
      </c>
      <c r="Y10" s="291" t="s">
        <v>32</v>
      </c>
      <c r="Z10" s="291"/>
      <c r="AA10" s="291" t="s">
        <v>29</v>
      </c>
      <c r="AB10" s="291"/>
      <c r="AC10" s="147">
        <v>8</v>
      </c>
      <c r="AD10" s="147" t="s">
        <v>30</v>
      </c>
      <c r="AE10" s="292">
        <v>3</v>
      </c>
      <c r="AF10" s="292"/>
      <c r="AG10" s="148" t="s">
        <v>31</v>
      </c>
    </row>
    <row r="11" spans="1:34" ht="18" customHeight="1" thickBot="1">
      <c r="B11" s="279" t="s">
        <v>175</v>
      </c>
      <c r="C11" s="280"/>
      <c r="D11" s="280"/>
      <c r="E11" s="280"/>
      <c r="F11" s="280"/>
      <c r="G11" s="280"/>
      <c r="H11" s="280"/>
      <c r="I11" s="280"/>
      <c r="J11" s="280"/>
      <c r="K11" s="280"/>
      <c r="L11" s="280"/>
      <c r="M11" s="280"/>
      <c r="N11" s="280"/>
      <c r="O11" s="280"/>
      <c r="P11" s="280"/>
      <c r="Q11" s="281"/>
      <c r="R11" s="282">
        <f>'賃金改善内訳（職員別）（記載例）'!M20</f>
        <v>356400</v>
      </c>
      <c r="S11" s="283"/>
      <c r="T11" s="283"/>
      <c r="U11" s="283"/>
      <c r="V11" s="283"/>
      <c r="W11" s="283"/>
      <c r="X11" s="283"/>
      <c r="Y11" s="283"/>
      <c r="Z11" s="283"/>
      <c r="AA11" s="283"/>
      <c r="AB11" s="283"/>
      <c r="AC11" s="283"/>
      <c r="AD11" s="283"/>
      <c r="AE11" s="280" t="s">
        <v>14</v>
      </c>
      <c r="AF11" s="280"/>
      <c r="AG11" s="281"/>
    </row>
    <row r="13" spans="1:34" ht="18" customHeight="1" thickBot="1">
      <c r="B13" s="122" t="s">
        <v>33</v>
      </c>
    </row>
    <row r="14" spans="1:34" ht="18" customHeight="1">
      <c r="B14" s="284" t="s">
        <v>176</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6"/>
    </row>
    <row r="15" spans="1:34" ht="18" customHeight="1">
      <c r="B15" s="127"/>
      <c r="C15" s="293" t="s">
        <v>142</v>
      </c>
      <c r="D15" s="294"/>
      <c r="E15" s="294"/>
      <c r="F15" s="294"/>
      <c r="G15" s="294"/>
      <c r="H15" s="294"/>
      <c r="I15" s="294"/>
      <c r="J15" s="294"/>
      <c r="K15" s="294"/>
      <c r="L15" s="294"/>
      <c r="M15" s="294"/>
      <c r="N15" s="294"/>
      <c r="O15" s="294"/>
      <c r="P15" s="294"/>
      <c r="Q15" s="295"/>
      <c r="R15" s="296">
        <f>'賃金改善内訳（職員別）（記載例）'!N20</f>
        <v>356400</v>
      </c>
      <c r="S15" s="297"/>
      <c r="T15" s="297"/>
      <c r="U15" s="297"/>
      <c r="V15" s="297"/>
      <c r="W15" s="297"/>
      <c r="X15" s="297"/>
      <c r="Y15" s="297"/>
      <c r="Z15" s="297"/>
      <c r="AA15" s="297"/>
      <c r="AB15" s="297"/>
      <c r="AC15" s="297"/>
      <c r="AD15" s="297"/>
      <c r="AE15" s="294" t="s">
        <v>14</v>
      </c>
      <c r="AF15" s="294"/>
      <c r="AG15" s="295"/>
    </row>
    <row r="16" spans="1:34" ht="18" customHeight="1">
      <c r="B16" s="125"/>
      <c r="C16" s="128"/>
      <c r="D16" s="308" t="s">
        <v>143</v>
      </c>
      <c r="E16" s="309"/>
      <c r="F16" s="309"/>
      <c r="G16" s="309"/>
      <c r="H16" s="309"/>
      <c r="I16" s="309"/>
      <c r="J16" s="309"/>
      <c r="K16" s="309"/>
      <c r="L16" s="309"/>
      <c r="M16" s="309"/>
      <c r="N16" s="309"/>
      <c r="O16" s="309"/>
      <c r="P16" s="309"/>
      <c r="Q16" s="310"/>
      <c r="R16" s="311">
        <f>'賃金改善内訳（職員別）（記載例）'!O20</f>
        <v>324000</v>
      </c>
      <c r="S16" s="312"/>
      <c r="T16" s="312"/>
      <c r="U16" s="312"/>
      <c r="V16" s="312"/>
      <c r="W16" s="312"/>
      <c r="X16" s="312"/>
      <c r="Y16" s="312"/>
      <c r="Z16" s="312"/>
      <c r="AA16" s="312"/>
      <c r="AB16" s="312"/>
      <c r="AC16" s="312"/>
      <c r="AD16" s="312"/>
      <c r="AE16" s="129" t="s">
        <v>14</v>
      </c>
      <c r="AF16" s="129"/>
      <c r="AG16" s="130"/>
    </row>
    <row r="17" spans="2:33" ht="18" customHeight="1">
      <c r="B17" s="125"/>
      <c r="C17" s="128"/>
      <c r="D17" s="293"/>
      <c r="E17" s="294"/>
      <c r="F17" s="294"/>
      <c r="G17" s="294"/>
      <c r="H17" s="294"/>
      <c r="I17" s="294"/>
      <c r="J17" s="294"/>
      <c r="K17" s="294"/>
      <c r="L17" s="294"/>
      <c r="M17" s="294"/>
      <c r="N17" s="294"/>
      <c r="O17" s="294"/>
      <c r="P17" s="294"/>
      <c r="Q17" s="295"/>
      <c r="R17" s="313">
        <f>IFERROR(R16/R15,"")</f>
        <v>0.90909090909090906</v>
      </c>
      <c r="S17" s="314"/>
      <c r="T17" s="314"/>
      <c r="U17" s="314"/>
      <c r="V17" s="314"/>
      <c r="W17" s="314"/>
      <c r="X17" s="314"/>
      <c r="Y17" s="314"/>
      <c r="Z17" s="314"/>
      <c r="AA17" s="314"/>
      <c r="AB17" s="314"/>
      <c r="AC17" s="314"/>
      <c r="AD17" s="314"/>
      <c r="AE17" s="131"/>
      <c r="AF17" s="131"/>
      <c r="AG17" s="132"/>
    </row>
    <row r="18" spans="2:33" ht="18" customHeight="1">
      <c r="B18" s="125"/>
      <c r="C18" s="308" t="s">
        <v>144</v>
      </c>
      <c r="D18" s="315"/>
      <c r="E18" s="315"/>
      <c r="F18" s="315"/>
      <c r="G18" s="315"/>
      <c r="H18" s="315"/>
      <c r="I18" s="315"/>
      <c r="J18" s="315"/>
      <c r="K18" s="315"/>
      <c r="L18" s="315"/>
      <c r="M18" s="315"/>
      <c r="N18" s="315"/>
      <c r="O18" s="315"/>
      <c r="P18" s="315"/>
      <c r="Q18" s="316"/>
      <c r="R18" s="311">
        <f>'賃金改善内訳（職員別）（記載例）'!Q9</f>
        <v>10000</v>
      </c>
      <c r="S18" s="312"/>
      <c r="T18" s="312"/>
      <c r="U18" s="312"/>
      <c r="V18" s="312"/>
      <c r="W18" s="312"/>
      <c r="X18" s="312"/>
      <c r="Y18" s="312"/>
      <c r="Z18" s="312"/>
      <c r="AA18" s="312"/>
      <c r="AB18" s="312"/>
      <c r="AC18" s="312"/>
      <c r="AD18" s="312"/>
      <c r="AE18" s="309" t="s">
        <v>14</v>
      </c>
      <c r="AF18" s="309"/>
      <c r="AG18" s="310"/>
    </row>
    <row r="19" spans="2:33" ht="18" customHeight="1" thickBot="1">
      <c r="B19" s="126"/>
      <c r="C19" s="317"/>
      <c r="D19" s="301"/>
      <c r="E19" s="301"/>
      <c r="F19" s="301"/>
      <c r="G19" s="301"/>
      <c r="H19" s="301"/>
      <c r="I19" s="301"/>
      <c r="J19" s="301"/>
      <c r="K19" s="301"/>
      <c r="L19" s="301"/>
      <c r="M19" s="301"/>
      <c r="N19" s="301"/>
      <c r="O19" s="301"/>
      <c r="P19" s="301"/>
      <c r="Q19" s="318"/>
      <c r="R19" s="319"/>
      <c r="S19" s="320"/>
      <c r="T19" s="320"/>
      <c r="U19" s="320"/>
      <c r="V19" s="320"/>
      <c r="W19" s="320"/>
      <c r="X19" s="320"/>
      <c r="Y19" s="320"/>
      <c r="Z19" s="320"/>
      <c r="AA19" s="320"/>
      <c r="AB19" s="320"/>
      <c r="AC19" s="320"/>
      <c r="AD19" s="320"/>
      <c r="AE19" s="321"/>
      <c r="AF19" s="321"/>
      <c r="AG19" s="322"/>
    </row>
    <row r="20" spans="2:33" ht="18" customHeight="1" thickBot="1">
      <c r="B20" s="323" t="s">
        <v>150</v>
      </c>
      <c r="C20" s="324"/>
      <c r="D20" s="324"/>
      <c r="E20" s="324"/>
      <c r="F20" s="324"/>
      <c r="G20" s="324"/>
      <c r="H20" s="324"/>
      <c r="I20" s="324"/>
      <c r="J20" s="324"/>
      <c r="K20" s="324"/>
      <c r="L20" s="324"/>
      <c r="M20" s="324"/>
      <c r="N20" s="324"/>
      <c r="O20" s="324"/>
      <c r="P20" s="324"/>
      <c r="Q20" s="324"/>
      <c r="R20" s="325">
        <f>R15+R18</f>
        <v>366400</v>
      </c>
      <c r="S20" s="326"/>
      <c r="T20" s="326"/>
      <c r="U20" s="326"/>
      <c r="V20" s="326"/>
      <c r="W20" s="326"/>
      <c r="X20" s="326"/>
      <c r="Y20" s="326"/>
      <c r="Z20" s="326"/>
      <c r="AA20" s="326"/>
      <c r="AB20" s="326"/>
      <c r="AC20" s="326"/>
      <c r="AD20" s="326"/>
      <c r="AE20" s="324" t="s">
        <v>14</v>
      </c>
      <c r="AF20" s="324"/>
      <c r="AG20" s="327"/>
    </row>
    <row r="21" spans="2:33" ht="18" customHeight="1">
      <c r="B21" s="298" t="s">
        <v>146</v>
      </c>
      <c r="C21" s="299"/>
      <c r="D21" s="299"/>
      <c r="E21" s="299"/>
      <c r="F21" s="299"/>
      <c r="G21" s="299"/>
      <c r="H21" s="299"/>
      <c r="I21" s="299"/>
      <c r="J21" s="299"/>
      <c r="K21" s="299"/>
      <c r="L21" s="299"/>
      <c r="M21" s="299"/>
      <c r="N21" s="299"/>
      <c r="O21" s="299"/>
      <c r="P21" s="299"/>
      <c r="Q21" s="328"/>
      <c r="R21" s="302" t="s">
        <v>41</v>
      </c>
      <c r="S21" s="303"/>
      <c r="T21" s="303"/>
      <c r="U21" s="303"/>
      <c r="V21" s="303"/>
      <c r="W21" s="303"/>
      <c r="X21" s="303"/>
      <c r="Y21" s="303"/>
      <c r="Z21" s="303"/>
      <c r="AA21" s="303"/>
      <c r="AB21" s="303"/>
      <c r="AC21" s="303"/>
      <c r="AD21" s="303"/>
      <c r="AE21" s="303"/>
      <c r="AF21" s="303"/>
      <c r="AG21" s="304"/>
    </row>
    <row r="22" spans="2:33" ht="18" customHeight="1" thickBot="1">
      <c r="B22" s="300"/>
      <c r="C22" s="301"/>
      <c r="D22" s="301"/>
      <c r="E22" s="301"/>
      <c r="F22" s="301"/>
      <c r="G22" s="301"/>
      <c r="H22" s="301"/>
      <c r="I22" s="301"/>
      <c r="J22" s="301"/>
      <c r="K22" s="301"/>
      <c r="L22" s="301"/>
      <c r="M22" s="301"/>
      <c r="N22" s="301"/>
      <c r="O22" s="301"/>
      <c r="P22" s="301"/>
      <c r="Q22" s="318"/>
      <c r="R22" s="305"/>
      <c r="S22" s="306"/>
      <c r="T22" s="306"/>
      <c r="U22" s="306"/>
      <c r="V22" s="306"/>
      <c r="W22" s="306"/>
      <c r="X22" s="306"/>
      <c r="Y22" s="306"/>
      <c r="Z22" s="306"/>
      <c r="AA22" s="306"/>
      <c r="AB22" s="306"/>
      <c r="AC22" s="306"/>
      <c r="AD22" s="306"/>
      <c r="AE22" s="306"/>
      <c r="AF22" s="306"/>
      <c r="AG22" s="307"/>
    </row>
    <row r="23" spans="2:33" ht="18" customHeight="1">
      <c r="B23" s="298" t="s">
        <v>172</v>
      </c>
      <c r="C23" s="299"/>
      <c r="D23" s="299"/>
      <c r="E23" s="299"/>
      <c r="F23" s="299"/>
      <c r="G23" s="299"/>
      <c r="H23" s="299"/>
      <c r="I23" s="299"/>
      <c r="J23" s="299"/>
      <c r="K23" s="299"/>
      <c r="L23" s="299"/>
      <c r="M23" s="299"/>
      <c r="N23" s="299"/>
      <c r="O23" s="299"/>
      <c r="P23" s="299"/>
      <c r="Q23" s="299"/>
      <c r="R23" s="302" t="s">
        <v>42</v>
      </c>
      <c r="S23" s="303"/>
      <c r="T23" s="303"/>
      <c r="U23" s="303"/>
      <c r="V23" s="303"/>
      <c r="W23" s="303"/>
      <c r="X23" s="303"/>
      <c r="Y23" s="303"/>
      <c r="Z23" s="303"/>
      <c r="AA23" s="303"/>
      <c r="AB23" s="303"/>
      <c r="AC23" s="303"/>
      <c r="AD23" s="303"/>
      <c r="AE23" s="303"/>
      <c r="AF23" s="303"/>
      <c r="AG23" s="304"/>
    </row>
    <row r="24" spans="2:33" ht="18" customHeight="1" thickBot="1">
      <c r="B24" s="300"/>
      <c r="C24" s="301"/>
      <c r="D24" s="301"/>
      <c r="E24" s="301"/>
      <c r="F24" s="301"/>
      <c r="G24" s="301"/>
      <c r="H24" s="301"/>
      <c r="I24" s="301"/>
      <c r="J24" s="301"/>
      <c r="K24" s="301"/>
      <c r="L24" s="301"/>
      <c r="M24" s="301"/>
      <c r="N24" s="301"/>
      <c r="O24" s="301"/>
      <c r="P24" s="301"/>
      <c r="Q24" s="301"/>
      <c r="R24" s="305"/>
      <c r="S24" s="306"/>
      <c r="T24" s="306"/>
      <c r="U24" s="306"/>
      <c r="V24" s="306"/>
      <c r="W24" s="306"/>
      <c r="X24" s="306"/>
      <c r="Y24" s="306"/>
      <c r="Z24" s="306"/>
      <c r="AA24" s="306"/>
      <c r="AB24" s="306"/>
      <c r="AC24" s="306"/>
      <c r="AD24" s="306"/>
      <c r="AE24" s="306"/>
      <c r="AF24" s="306"/>
      <c r="AG24" s="307"/>
    </row>
    <row r="25" spans="2:33" ht="18" customHeight="1">
      <c r="B25" s="133" t="s">
        <v>35</v>
      </c>
      <c r="C25" s="134"/>
      <c r="D25" s="134"/>
      <c r="E25" s="134"/>
      <c r="F25" s="134"/>
      <c r="G25" s="134"/>
      <c r="H25" s="134"/>
      <c r="I25" s="134"/>
      <c r="J25" s="134"/>
      <c r="K25" s="134"/>
      <c r="L25" s="134"/>
      <c r="M25" s="134"/>
      <c r="N25" s="134"/>
      <c r="O25" s="134"/>
      <c r="P25" s="134"/>
      <c r="Q25" s="134"/>
      <c r="R25" s="135"/>
      <c r="S25" s="135"/>
      <c r="T25" s="135"/>
      <c r="U25" s="135"/>
      <c r="V25" s="135"/>
      <c r="W25" s="135"/>
      <c r="X25" s="135"/>
      <c r="Y25" s="135"/>
      <c r="Z25" s="135"/>
      <c r="AA25" s="135"/>
      <c r="AB25" s="135"/>
      <c r="AC25" s="135"/>
      <c r="AD25" s="135"/>
      <c r="AE25" s="135"/>
      <c r="AF25" s="135"/>
      <c r="AG25" s="135"/>
    </row>
    <row r="27" spans="2:33" ht="18" customHeight="1">
      <c r="B27" s="123" t="s">
        <v>36</v>
      </c>
    </row>
    <row r="29" spans="2:33" ht="18" customHeight="1">
      <c r="R29" s="332" t="s">
        <v>29</v>
      </c>
      <c r="S29" s="332"/>
      <c r="T29" s="333">
        <v>7</v>
      </c>
      <c r="U29" s="333"/>
      <c r="V29" s="332" t="s">
        <v>30</v>
      </c>
      <c r="W29" s="332"/>
      <c r="X29" s="333">
        <v>4</v>
      </c>
      <c r="Y29" s="333"/>
      <c r="Z29" s="332" t="s">
        <v>31</v>
      </c>
      <c r="AA29" s="332"/>
      <c r="AB29" s="333">
        <v>1</v>
      </c>
      <c r="AC29" s="333"/>
      <c r="AD29" s="332" t="s">
        <v>37</v>
      </c>
      <c r="AE29" s="332"/>
    </row>
    <row r="30" spans="2:33" ht="18" customHeight="1">
      <c r="R30" s="140"/>
      <c r="S30" s="140"/>
      <c r="T30" s="140"/>
      <c r="U30" s="140"/>
      <c r="V30" s="140"/>
      <c r="W30" s="140"/>
      <c r="X30" s="140"/>
      <c r="Y30" s="140"/>
      <c r="Z30" s="140"/>
      <c r="AA30" s="140"/>
      <c r="AB30" s="140"/>
      <c r="AC30" s="140"/>
      <c r="AD30" s="140"/>
      <c r="AE30" s="140"/>
    </row>
    <row r="31" spans="2:33" ht="18" customHeight="1">
      <c r="S31" s="136"/>
      <c r="T31" s="136"/>
      <c r="U31" s="136"/>
      <c r="V31" s="136"/>
      <c r="W31" s="136"/>
      <c r="X31" s="136"/>
      <c r="Y31" s="141" t="s">
        <v>38</v>
      </c>
      <c r="Z31" s="136" t="s">
        <v>25</v>
      </c>
      <c r="AA31" s="334" t="str">
        <f>V7</f>
        <v>とっとり児童クラブ</v>
      </c>
      <c r="AB31" s="334"/>
      <c r="AC31" s="334"/>
      <c r="AD31" s="334"/>
      <c r="AE31" s="334"/>
      <c r="AF31" s="334"/>
      <c r="AG31" s="334"/>
    </row>
    <row r="32" spans="2:33" ht="18" customHeight="1">
      <c r="R32" s="141"/>
      <c r="S32" s="141"/>
      <c r="T32" s="141"/>
      <c r="U32" s="141"/>
      <c r="V32" s="141"/>
      <c r="W32" s="141"/>
      <c r="X32" s="141"/>
      <c r="Y32" s="141"/>
      <c r="Z32" s="136"/>
      <c r="AA32" s="124"/>
      <c r="AB32" s="124"/>
      <c r="AC32" s="124"/>
      <c r="AD32" s="124"/>
      <c r="AE32" s="124"/>
      <c r="AF32" s="124"/>
      <c r="AG32" s="124"/>
    </row>
    <row r="33" spans="1:36" ht="18" customHeight="1">
      <c r="R33" s="335" t="s">
        <v>149</v>
      </c>
      <c r="S33" s="335"/>
      <c r="T33" s="335"/>
      <c r="U33" s="335"/>
      <c r="V33" s="335"/>
      <c r="W33" s="335"/>
      <c r="X33" s="335"/>
      <c r="Y33" s="335"/>
      <c r="Z33" s="123" t="s">
        <v>25</v>
      </c>
      <c r="AA33" s="288" t="s">
        <v>151</v>
      </c>
      <c r="AB33" s="288"/>
      <c r="AC33" s="288"/>
      <c r="AD33" s="288"/>
      <c r="AE33" s="288"/>
      <c r="AF33" s="288"/>
      <c r="AG33" s="288"/>
    </row>
    <row r="36" spans="1:36" ht="18" customHeight="1">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1:36" s="137" customFormat="1" ht="18" customHeight="1" thickBot="1">
      <c r="B37" s="123" t="s">
        <v>147</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row>
    <row r="38" spans="1:36" ht="18" customHeight="1" thickBot="1">
      <c r="B38" s="329" t="str">
        <f>IF(R17&gt;=2/3,"○","×")</f>
        <v>○</v>
      </c>
      <c r="C38" s="330"/>
      <c r="D38" s="330"/>
      <c r="E38" s="331"/>
      <c r="F38" s="123" t="s">
        <v>34</v>
      </c>
    </row>
    <row r="40" spans="1:36" ht="18" customHeight="1" thickBot="1">
      <c r="B40" s="123" t="s">
        <v>148</v>
      </c>
    </row>
    <row r="41" spans="1:36" ht="18" customHeight="1" thickBot="1">
      <c r="B41" s="329" t="str">
        <f>IF(R20&gt;=R11,"○","×")</f>
        <v>○</v>
      </c>
      <c r="C41" s="330"/>
      <c r="D41" s="330"/>
      <c r="E41" s="331"/>
    </row>
    <row r="42" spans="1:36" ht="18" customHeight="1">
      <c r="AE42" s="138"/>
      <c r="AF42" s="138"/>
      <c r="AG42" s="138"/>
      <c r="AH42" s="138"/>
      <c r="AI42" s="138"/>
      <c r="AJ42" s="138"/>
    </row>
    <row r="43" spans="1:36" ht="18" customHeight="1">
      <c r="AE43" s="138"/>
      <c r="AF43" s="138"/>
      <c r="AG43" s="138"/>
      <c r="AH43" s="139"/>
      <c r="AI43" s="138"/>
      <c r="AJ43" s="138"/>
    </row>
    <row r="44" spans="1:36" ht="18" customHeight="1">
      <c r="AE44" s="138"/>
      <c r="AF44" s="138"/>
      <c r="AG44" s="138"/>
      <c r="AH44" s="135"/>
      <c r="AI44" s="138"/>
      <c r="AJ44" s="138"/>
    </row>
    <row r="45" spans="1:36" ht="18" customHeight="1">
      <c r="AE45" s="138"/>
      <c r="AF45" s="138"/>
      <c r="AG45" s="138"/>
      <c r="AH45" s="135"/>
      <c r="AI45" s="138"/>
      <c r="AJ45" s="138"/>
    </row>
    <row r="46" spans="1:36" ht="18" customHeight="1">
      <c r="AE46" s="138"/>
      <c r="AF46" s="138"/>
      <c r="AG46" s="138"/>
      <c r="AH46" s="138"/>
      <c r="AI46" s="138"/>
      <c r="AJ46" s="138"/>
    </row>
  </sheetData>
  <mergeCells count="41">
    <mergeCell ref="AD29:AE29"/>
    <mergeCell ref="AA31:AG31"/>
    <mergeCell ref="R33:Y33"/>
    <mergeCell ref="AA33:AG33"/>
    <mergeCell ref="B38:E38"/>
    <mergeCell ref="Z29:AA29"/>
    <mergeCell ref="AB29:AC29"/>
    <mergeCell ref="B41:E41"/>
    <mergeCell ref="R29:S29"/>
    <mergeCell ref="T29:U29"/>
    <mergeCell ref="V29:W29"/>
    <mergeCell ref="X29:Y29"/>
    <mergeCell ref="C15:Q15"/>
    <mergeCell ref="R15:AD15"/>
    <mergeCell ref="AE15:AG15"/>
    <mergeCell ref="B23:Q24"/>
    <mergeCell ref="R23:AG24"/>
    <mergeCell ref="D16:Q17"/>
    <mergeCell ref="R16:AD16"/>
    <mergeCell ref="R17:AD17"/>
    <mergeCell ref="C18:Q19"/>
    <mergeCell ref="R18:AD19"/>
    <mergeCell ref="AE18:AG19"/>
    <mergeCell ref="B20:Q20"/>
    <mergeCell ref="R20:AD20"/>
    <mergeCell ref="AE20:AG20"/>
    <mergeCell ref="B21:Q22"/>
    <mergeCell ref="R21:AG22"/>
    <mergeCell ref="A3:AH3"/>
    <mergeCell ref="B11:Q11"/>
    <mergeCell ref="R11:AD11"/>
    <mergeCell ref="AE11:AG11"/>
    <mergeCell ref="B14:AG14"/>
    <mergeCell ref="V5:AH5"/>
    <mergeCell ref="V7:AH7"/>
    <mergeCell ref="B10:Q10"/>
    <mergeCell ref="R10:S10"/>
    <mergeCell ref="V10:W10"/>
    <mergeCell ref="Y10:Z10"/>
    <mergeCell ref="AA10:AB10"/>
    <mergeCell ref="AE10:AF10"/>
  </mergeCells>
  <phoneticPr fontId="1"/>
  <dataValidations count="2">
    <dataValidation type="list" allowBlank="1" showInputMessage="1" showErrorMessage="1" sqref="R23:AG25" xr:uid="{00000000-0002-0000-0400-000000000000}">
      <formula1>"継続する,継続しない"</formula1>
    </dataValidation>
    <dataValidation type="list" allowBlank="1" showInputMessage="1" showErrorMessage="1" sqref="R21:AG22" xr:uid="{00000000-0002-0000-0400-000001000000}">
      <formula1>"周知している,周知していない"</formula1>
    </dataValidation>
  </dataValidations>
  <printOptions horizontalCentered="1"/>
  <pageMargins left="0.59055118110236227" right="0.59055118110236227" top="0.74803149606299213" bottom="0.74803149606299213" header="0.31496062992125984" footer="0.31496062992125984"/>
  <pageSetup paperSize="9" scale="9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T23"/>
  <sheetViews>
    <sheetView zoomScale="55" zoomScaleNormal="55" workbookViewId="0">
      <pane ySplit="8" topLeftCell="A9" activePane="bottomLeft" state="frozen"/>
      <selection pane="bottomLeft" activeCell="Q9" sqref="Q9:Q20"/>
    </sheetView>
  </sheetViews>
  <sheetFormatPr defaultRowHeight="18"/>
  <cols>
    <col min="1" max="4" width="8.796875" style="81"/>
    <col min="5" max="5" width="25.09765625" style="81" customWidth="1"/>
    <col min="6" max="6" width="22" style="81" bestFit="1" customWidth="1"/>
    <col min="7" max="7" width="13" style="81" customWidth="1"/>
    <col min="8" max="8" width="14.59765625" style="81" customWidth="1"/>
    <col min="9" max="12" width="14.5" style="81" customWidth="1"/>
    <col min="13" max="13" width="20.5" style="81" customWidth="1"/>
    <col min="14" max="18" width="22.5" style="81" customWidth="1"/>
    <col min="19" max="19" width="28.59765625" style="81" customWidth="1"/>
    <col min="20" max="16384" width="8.796875" style="81"/>
  </cols>
  <sheetData>
    <row r="1" spans="1:20" ht="18" customHeight="1">
      <c r="A1" s="33" t="s">
        <v>158</v>
      </c>
      <c r="B1" s="32"/>
      <c r="C1" s="32"/>
      <c r="D1" s="32"/>
      <c r="E1" s="32"/>
      <c r="F1" s="32"/>
      <c r="G1" s="32"/>
      <c r="H1" s="32"/>
      <c r="I1" s="32"/>
      <c r="J1" s="32"/>
      <c r="K1" s="32"/>
      <c r="L1" s="32"/>
      <c r="M1" s="32"/>
      <c r="N1" s="32"/>
      <c r="O1" s="32"/>
      <c r="P1" s="32"/>
      <c r="Q1" s="32"/>
      <c r="R1" s="32"/>
      <c r="S1" s="32"/>
    </row>
    <row r="2" spans="1:20" ht="18" customHeight="1">
      <c r="A2" s="32"/>
      <c r="B2" s="32"/>
      <c r="C2" s="32"/>
      <c r="D2" s="32"/>
      <c r="E2" s="32"/>
      <c r="F2" s="32"/>
      <c r="G2" s="32"/>
      <c r="H2" s="32"/>
      <c r="I2" s="32"/>
      <c r="J2" s="32"/>
      <c r="K2" s="32"/>
      <c r="L2" s="32"/>
      <c r="M2" s="32"/>
      <c r="N2" s="32"/>
      <c r="O2" s="32"/>
      <c r="P2" s="32"/>
      <c r="Q2" s="32"/>
      <c r="R2" s="32"/>
      <c r="S2" s="32"/>
    </row>
    <row r="3" spans="1:20" ht="27" customHeight="1">
      <c r="A3" s="229" t="s">
        <v>0</v>
      </c>
      <c r="B3" s="229"/>
      <c r="C3" s="229"/>
      <c r="D3" s="229"/>
      <c r="E3" s="229"/>
      <c r="F3" s="229"/>
      <c r="G3" s="229"/>
      <c r="H3" s="229"/>
      <c r="I3" s="229"/>
      <c r="J3" s="229"/>
      <c r="K3" s="229"/>
      <c r="L3" s="229"/>
      <c r="M3" s="229"/>
      <c r="N3" s="229"/>
      <c r="O3" s="229"/>
      <c r="P3" s="229"/>
      <c r="Q3" s="229"/>
      <c r="R3" s="229"/>
      <c r="S3" s="229"/>
    </row>
    <row r="4" spans="1:20" ht="18" customHeight="1" thickBot="1">
      <c r="A4" s="32"/>
      <c r="B4" s="32"/>
      <c r="C4" s="32"/>
      <c r="D4" s="32"/>
      <c r="E4" s="32"/>
      <c r="F4" s="32"/>
      <c r="G4" s="32"/>
      <c r="H4" s="32"/>
      <c r="I4" s="32"/>
      <c r="J4" s="32"/>
      <c r="K4" s="32"/>
      <c r="L4" s="32"/>
      <c r="M4" s="32"/>
      <c r="N4" s="32"/>
      <c r="O4" s="32"/>
      <c r="P4" s="32"/>
      <c r="Q4" s="32"/>
      <c r="R4" s="32"/>
      <c r="S4" s="32"/>
      <c r="T4" s="82"/>
    </row>
    <row r="5" spans="1:20" ht="18" customHeight="1" thickBot="1">
      <c r="A5" s="32"/>
      <c r="B5" s="32"/>
      <c r="C5" s="32"/>
      <c r="D5" s="32"/>
      <c r="E5" s="32"/>
      <c r="F5" s="32"/>
      <c r="G5" s="32"/>
      <c r="H5" s="32"/>
      <c r="I5" s="32"/>
      <c r="J5" s="32"/>
      <c r="K5" s="32"/>
      <c r="L5" s="32"/>
      <c r="M5" s="32"/>
      <c r="N5" s="32"/>
      <c r="O5" s="32"/>
      <c r="P5" s="32"/>
      <c r="Q5" s="169" t="s">
        <v>26</v>
      </c>
      <c r="R5" s="339" t="s">
        <v>160</v>
      </c>
      <c r="S5" s="340"/>
      <c r="T5" s="82"/>
    </row>
    <row r="6" spans="1:20" ht="18" customHeight="1" thickBot="1">
      <c r="A6" s="32" t="s">
        <v>179</v>
      </c>
      <c r="B6" s="32"/>
      <c r="C6" s="32"/>
      <c r="D6" s="32"/>
      <c r="E6" s="32"/>
      <c r="F6" s="32"/>
      <c r="G6" s="32"/>
      <c r="H6" s="32"/>
      <c r="I6" s="32"/>
      <c r="J6" s="32"/>
      <c r="K6" s="32"/>
      <c r="L6" s="32"/>
      <c r="M6" s="32"/>
      <c r="N6" s="32"/>
      <c r="O6" s="32"/>
      <c r="P6" s="32"/>
      <c r="Q6" s="32"/>
      <c r="R6" s="32"/>
      <c r="S6" s="32"/>
      <c r="T6" s="82"/>
    </row>
    <row r="7" spans="1:20" ht="35.25" customHeight="1">
      <c r="A7" s="234" t="s">
        <v>12</v>
      </c>
      <c r="B7" s="256" t="s">
        <v>1</v>
      </c>
      <c r="C7" s="252"/>
      <c r="D7" s="257"/>
      <c r="E7" s="232" t="s">
        <v>58</v>
      </c>
      <c r="F7" s="232" t="s">
        <v>2</v>
      </c>
      <c r="G7" s="254" t="s">
        <v>3</v>
      </c>
      <c r="H7" s="254" t="s">
        <v>4</v>
      </c>
      <c r="I7" s="251" t="s">
        <v>5</v>
      </c>
      <c r="J7" s="252"/>
      <c r="K7" s="253"/>
      <c r="L7" s="232" t="s">
        <v>6</v>
      </c>
      <c r="M7" s="232" t="s">
        <v>7</v>
      </c>
      <c r="N7" s="59" t="s">
        <v>174</v>
      </c>
      <c r="O7" s="60"/>
      <c r="P7" s="61"/>
      <c r="Q7" s="232" t="s">
        <v>59</v>
      </c>
      <c r="R7" s="232" t="s">
        <v>60</v>
      </c>
      <c r="S7" s="234" t="s">
        <v>61</v>
      </c>
    </row>
    <row r="8" spans="1:20" ht="39" customHeight="1" thickBot="1">
      <c r="A8" s="235"/>
      <c r="B8" s="258"/>
      <c r="C8" s="259"/>
      <c r="D8" s="260"/>
      <c r="E8" s="233"/>
      <c r="F8" s="233"/>
      <c r="G8" s="255"/>
      <c r="H8" s="255"/>
      <c r="I8" s="2" t="s">
        <v>8</v>
      </c>
      <c r="J8" s="3" t="s">
        <v>9</v>
      </c>
      <c r="K8" s="4" t="s">
        <v>10</v>
      </c>
      <c r="L8" s="233"/>
      <c r="M8" s="235"/>
      <c r="N8" s="62"/>
      <c r="O8" s="63" t="s">
        <v>62</v>
      </c>
      <c r="P8" s="64" t="s">
        <v>63</v>
      </c>
      <c r="Q8" s="233"/>
      <c r="R8" s="233"/>
      <c r="S8" s="235"/>
    </row>
    <row r="9" spans="1:20" ht="24" customHeight="1">
      <c r="A9" s="143"/>
      <c r="B9" s="341"/>
      <c r="C9" s="342"/>
      <c r="D9" s="343"/>
      <c r="E9" s="83"/>
      <c r="F9" s="83"/>
      <c r="G9" s="83"/>
      <c r="H9" s="84"/>
      <c r="I9" s="85"/>
      <c r="J9" s="150">
        <v>160</v>
      </c>
      <c r="K9" s="86"/>
      <c r="L9" s="87"/>
      <c r="M9" s="83"/>
      <c r="N9" s="88"/>
      <c r="O9" s="89"/>
      <c r="P9" s="90"/>
      <c r="Q9" s="336">
        <v>10000</v>
      </c>
      <c r="R9" s="87"/>
      <c r="S9" s="83"/>
    </row>
    <row r="10" spans="1:20" ht="24" customHeight="1">
      <c r="A10" s="10">
        <v>1</v>
      </c>
      <c r="B10" s="344" t="s">
        <v>15</v>
      </c>
      <c r="C10" s="345"/>
      <c r="D10" s="346"/>
      <c r="E10" s="91" t="s">
        <v>16</v>
      </c>
      <c r="F10" s="91" t="s">
        <v>17</v>
      </c>
      <c r="G10" s="92">
        <v>11000</v>
      </c>
      <c r="H10" s="93">
        <f t="shared" ref="H10:H19" si="0">IF(F10="常勤職員",1,"")</f>
        <v>1</v>
      </c>
      <c r="I10" s="94">
        <v>160</v>
      </c>
      <c r="J10" s="151">
        <f>$J$9</f>
        <v>160</v>
      </c>
      <c r="K10" s="93">
        <f>IFERROR(ROUND(I10/J10,1),"")</f>
        <v>1</v>
      </c>
      <c r="L10" s="95">
        <v>12</v>
      </c>
      <c r="M10" s="96">
        <f t="shared" ref="M10:M19" si="1">IFERROR(IF(F10="常勤職員",G10*H10*L10,G10*K10*L10),"")</f>
        <v>132000</v>
      </c>
      <c r="N10" s="97">
        <v>132000</v>
      </c>
      <c r="O10" s="98">
        <v>120000</v>
      </c>
      <c r="P10" s="99">
        <f>N10-O10</f>
        <v>12000</v>
      </c>
      <c r="Q10" s="337"/>
      <c r="R10" s="100">
        <f>IFERROR(ROUND(N10/L10,0),"")</f>
        <v>11000</v>
      </c>
      <c r="S10" s="101" t="s">
        <v>152</v>
      </c>
    </row>
    <row r="11" spans="1:20" ht="24" customHeight="1">
      <c r="A11" s="20">
        <v>2</v>
      </c>
      <c r="B11" s="347" t="s">
        <v>18</v>
      </c>
      <c r="C11" s="348"/>
      <c r="D11" s="349"/>
      <c r="E11" s="91" t="s">
        <v>16</v>
      </c>
      <c r="F11" s="102" t="s">
        <v>20</v>
      </c>
      <c r="G11" s="92">
        <v>11000</v>
      </c>
      <c r="H11" s="103" t="str">
        <f t="shared" si="0"/>
        <v/>
      </c>
      <c r="I11" s="104">
        <v>100</v>
      </c>
      <c r="J11" s="151">
        <f t="shared" ref="J11:J19" si="2">$J$9</f>
        <v>160</v>
      </c>
      <c r="K11" s="103">
        <f t="shared" ref="K11:K19" si="3">IFERROR(ROUND(I11/J11,1),"")</f>
        <v>0.6</v>
      </c>
      <c r="L11" s="95">
        <v>12</v>
      </c>
      <c r="M11" s="105">
        <f t="shared" si="1"/>
        <v>79200</v>
      </c>
      <c r="N11" s="106">
        <v>79200</v>
      </c>
      <c r="O11" s="107">
        <v>72000</v>
      </c>
      <c r="P11" s="108">
        <f t="shared" ref="P11:P19" si="4">N11-O11</f>
        <v>7200</v>
      </c>
      <c r="Q11" s="337"/>
      <c r="R11" s="109">
        <f t="shared" ref="R11:R20" si="5">IFERROR(ROUND(N11/L11,0),"")</f>
        <v>6600</v>
      </c>
      <c r="S11" s="101" t="s">
        <v>152</v>
      </c>
    </row>
    <row r="12" spans="1:20" ht="24" customHeight="1">
      <c r="A12" s="20">
        <v>3</v>
      </c>
      <c r="B12" s="347" t="s">
        <v>21</v>
      </c>
      <c r="C12" s="348"/>
      <c r="D12" s="349"/>
      <c r="E12" s="91" t="s">
        <v>19</v>
      </c>
      <c r="F12" s="102" t="s">
        <v>20</v>
      </c>
      <c r="G12" s="92">
        <v>11000</v>
      </c>
      <c r="H12" s="103" t="str">
        <f t="shared" si="0"/>
        <v/>
      </c>
      <c r="I12" s="104">
        <v>90</v>
      </c>
      <c r="J12" s="151">
        <f t="shared" si="2"/>
        <v>160</v>
      </c>
      <c r="K12" s="103">
        <f t="shared" si="3"/>
        <v>0.6</v>
      </c>
      <c r="L12" s="95">
        <v>12</v>
      </c>
      <c r="M12" s="105">
        <f t="shared" si="1"/>
        <v>79200</v>
      </c>
      <c r="N12" s="106">
        <v>79200</v>
      </c>
      <c r="O12" s="107">
        <v>72000</v>
      </c>
      <c r="P12" s="108">
        <f t="shared" si="4"/>
        <v>7200</v>
      </c>
      <c r="Q12" s="337"/>
      <c r="R12" s="109">
        <f t="shared" si="5"/>
        <v>6600</v>
      </c>
      <c r="S12" s="101" t="s">
        <v>152</v>
      </c>
    </row>
    <row r="13" spans="1:20" ht="24" customHeight="1">
      <c r="A13" s="20">
        <v>4</v>
      </c>
      <c r="B13" s="347" t="s">
        <v>22</v>
      </c>
      <c r="C13" s="348"/>
      <c r="D13" s="349"/>
      <c r="E13" s="91" t="s">
        <v>19</v>
      </c>
      <c r="F13" s="102" t="s">
        <v>20</v>
      </c>
      <c r="G13" s="92">
        <v>11000</v>
      </c>
      <c r="H13" s="103" t="str">
        <f t="shared" si="0"/>
        <v/>
      </c>
      <c r="I13" s="104">
        <v>80</v>
      </c>
      <c r="J13" s="151">
        <f t="shared" si="2"/>
        <v>160</v>
      </c>
      <c r="K13" s="103">
        <f t="shared" si="3"/>
        <v>0.5</v>
      </c>
      <c r="L13" s="95">
        <v>12</v>
      </c>
      <c r="M13" s="105">
        <f t="shared" si="1"/>
        <v>66000</v>
      </c>
      <c r="N13" s="106">
        <v>66000</v>
      </c>
      <c r="O13" s="107">
        <v>60000</v>
      </c>
      <c r="P13" s="108">
        <f t="shared" si="4"/>
        <v>6000</v>
      </c>
      <c r="Q13" s="337"/>
      <c r="R13" s="109">
        <f t="shared" si="5"/>
        <v>5500</v>
      </c>
      <c r="S13" s="101" t="s">
        <v>152</v>
      </c>
    </row>
    <row r="14" spans="1:20" ht="24" customHeight="1">
      <c r="A14" s="20">
        <v>5</v>
      </c>
      <c r="B14" s="347"/>
      <c r="C14" s="348"/>
      <c r="D14" s="349"/>
      <c r="E14" s="91"/>
      <c r="F14" s="102"/>
      <c r="G14" s="92">
        <v>11000</v>
      </c>
      <c r="H14" s="103" t="str">
        <f t="shared" si="0"/>
        <v/>
      </c>
      <c r="I14" s="104"/>
      <c r="J14" s="151">
        <f t="shared" si="2"/>
        <v>160</v>
      </c>
      <c r="K14" s="103">
        <f t="shared" si="3"/>
        <v>0</v>
      </c>
      <c r="L14" s="95"/>
      <c r="M14" s="105">
        <f t="shared" si="1"/>
        <v>0</v>
      </c>
      <c r="N14" s="106"/>
      <c r="O14" s="107"/>
      <c r="P14" s="108">
        <f t="shared" si="4"/>
        <v>0</v>
      </c>
      <c r="Q14" s="337"/>
      <c r="R14" s="109" t="str">
        <f t="shared" si="5"/>
        <v/>
      </c>
      <c r="S14" s="110"/>
    </row>
    <row r="15" spans="1:20" ht="24" customHeight="1">
      <c r="A15" s="20">
        <v>6</v>
      </c>
      <c r="B15" s="347"/>
      <c r="C15" s="348"/>
      <c r="D15" s="349"/>
      <c r="E15" s="91"/>
      <c r="F15" s="102"/>
      <c r="G15" s="92">
        <v>11000</v>
      </c>
      <c r="H15" s="103" t="str">
        <f t="shared" si="0"/>
        <v/>
      </c>
      <c r="I15" s="104"/>
      <c r="J15" s="151">
        <f t="shared" si="2"/>
        <v>160</v>
      </c>
      <c r="K15" s="103">
        <f t="shared" si="3"/>
        <v>0</v>
      </c>
      <c r="L15" s="95"/>
      <c r="M15" s="105">
        <f t="shared" si="1"/>
        <v>0</v>
      </c>
      <c r="N15" s="106"/>
      <c r="O15" s="107"/>
      <c r="P15" s="108">
        <f t="shared" si="4"/>
        <v>0</v>
      </c>
      <c r="Q15" s="337"/>
      <c r="R15" s="109" t="str">
        <f t="shared" si="5"/>
        <v/>
      </c>
      <c r="S15" s="110"/>
    </row>
    <row r="16" spans="1:20" ht="24" customHeight="1">
      <c r="A16" s="20">
        <v>7</v>
      </c>
      <c r="B16" s="347"/>
      <c r="C16" s="348"/>
      <c r="D16" s="349"/>
      <c r="E16" s="91"/>
      <c r="F16" s="102"/>
      <c r="G16" s="92">
        <v>11000</v>
      </c>
      <c r="H16" s="103" t="str">
        <f t="shared" si="0"/>
        <v/>
      </c>
      <c r="I16" s="104"/>
      <c r="J16" s="151">
        <f t="shared" si="2"/>
        <v>160</v>
      </c>
      <c r="K16" s="103">
        <f t="shared" si="3"/>
        <v>0</v>
      </c>
      <c r="L16" s="95"/>
      <c r="M16" s="105">
        <f t="shared" si="1"/>
        <v>0</v>
      </c>
      <c r="N16" s="106"/>
      <c r="O16" s="107"/>
      <c r="P16" s="108">
        <f t="shared" si="4"/>
        <v>0</v>
      </c>
      <c r="Q16" s="337"/>
      <c r="R16" s="109" t="str">
        <f t="shared" si="5"/>
        <v/>
      </c>
      <c r="S16" s="110"/>
    </row>
    <row r="17" spans="1:19" ht="24" customHeight="1">
      <c r="A17" s="20">
        <v>8</v>
      </c>
      <c r="B17" s="347"/>
      <c r="C17" s="348"/>
      <c r="D17" s="349"/>
      <c r="E17" s="91"/>
      <c r="F17" s="102"/>
      <c r="G17" s="92">
        <v>11000</v>
      </c>
      <c r="H17" s="103" t="str">
        <f t="shared" si="0"/>
        <v/>
      </c>
      <c r="I17" s="104"/>
      <c r="J17" s="151">
        <f t="shared" si="2"/>
        <v>160</v>
      </c>
      <c r="K17" s="103">
        <f t="shared" si="3"/>
        <v>0</v>
      </c>
      <c r="L17" s="95"/>
      <c r="M17" s="105">
        <f t="shared" si="1"/>
        <v>0</v>
      </c>
      <c r="N17" s="106"/>
      <c r="O17" s="107"/>
      <c r="P17" s="108">
        <f t="shared" si="4"/>
        <v>0</v>
      </c>
      <c r="Q17" s="337"/>
      <c r="R17" s="109" t="str">
        <f t="shared" si="5"/>
        <v/>
      </c>
      <c r="S17" s="110"/>
    </row>
    <row r="18" spans="1:19" ht="24" customHeight="1">
      <c r="A18" s="20">
        <v>9</v>
      </c>
      <c r="B18" s="347"/>
      <c r="C18" s="348"/>
      <c r="D18" s="349"/>
      <c r="E18" s="91"/>
      <c r="F18" s="102"/>
      <c r="G18" s="92">
        <v>11000</v>
      </c>
      <c r="H18" s="103" t="str">
        <f t="shared" si="0"/>
        <v/>
      </c>
      <c r="I18" s="104"/>
      <c r="J18" s="151">
        <f t="shared" si="2"/>
        <v>160</v>
      </c>
      <c r="K18" s="103">
        <f t="shared" si="3"/>
        <v>0</v>
      </c>
      <c r="L18" s="95"/>
      <c r="M18" s="105">
        <f t="shared" si="1"/>
        <v>0</v>
      </c>
      <c r="N18" s="106"/>
      <c r="O18" s="107"/>
      <c r="P18" s="108">
        <f t="shared" si="4"/>
        <v>0</v>
      </c>
      <c r="Q18" s="337"/>
      <c r="R18" s="109" t="str">
        <f t="shared" si="5"/>
        <v/>
      </c>
      <c r="S18" s="110"/>
    </row>
    <row r="19" spans="1:19" ht="24" customHeight="1" thickBot="1">
      <c r="A19" s="20">
        <v>10</v>
      </c>
      <c r="B19" s="347"/>
      <c r="C19" s="348"/>
      <c r="D19" s="349"/>
      <c r="E19" s="91"/>
      <c r="F19" s="102"/>
      <c r="G19" s="92">
        <v>11000</v>
      </c>
      <c r="H19" s="103" t="str">
        <f t="shared" si="0"/>
        <v/>
      </c>
      <c r="I19" s="104"/>
      <c r="J19" s="151">
        <f t="shared" si="2"/>
        <v>160</v>
      </c>
      <c r="K19" s="103">
        <f t="shared" si="3"/>
        <v>0</v>
      </c>
      <c r="L19" s="95"/>
      <c r="M19" s="105">
        <f t="shared" si="1"/>
        <v>0</v>
      </c>
      <c r="N19" s="106"/>
      <c r="O19" s="107"/>
      <c r="P19" s="108">
        <f t="shared" si="4"/>
        <v>0</v>
      </c>
      <c r="Q19" s="337"/>
      <c r="R19" s="109" t="str">
        <f>IFERROR(ROUND(N19/L19,0),"")</f>
        <v/>
      </c>
      <c r="S19" s="110"/>
    </row>
    <row r="20" spans="1:19" ht="24" customHeight="1" thickBot="1">
      <c r="A20" s="239" t="s">
        <v>11</v>
      </c>
      <c r="B20" s="240"/>
      <c r="C20" s="240"/>
      <c r="D20" s="240"/>
      <c r="E20" s="240"/>
      <c r="F20" s="241"/>
      <c r="G20" s="142"/>
      <c r="H20" s="111">
        <f>SUM(H10:H19)</f>
        <v>1</v>
      </c>
      <c r="I20" s="112"/>
      <c r="J20" s="113"/>
      <c r="K20" s="114">
        <f t="shared" ref="K20:P20" si="6">SUM(K10:K19)</f>
        <v>2.7</v>
      </c>
      <c r="L20" s="115">
        <f t="shared" si="6"/>
        <v>48</v>
      </c>
      <c r="M20" s="116">
        <f t="shared" si="6"/>
        <v>356400</v>
      </c>
      <c r="N20" s="116">
        <f t="shared" si="6"/>
        <v>356400</v>
      </c>
      <c r="O20" s="117">
        <f t="shared" si="6"/>
        <v>324000</v>
      </c>
      <c r="P20" s="118">
        <f t="shared" si="6"/>
        <v>32400</v>
      </c>
      <c r="Q20" s="338"/>
      <c r="R20" s="119">
        <f t="shared" si="5"/>
        <v>7425</v>
      </c>
      <c r="S20" s="120"/>
    </row>
    <row r="21" spans="1:19" ht="24" customHeight="1">
      <c r="A21" s="32" t="s">
        <v>64</v>
      </c>
      <c r="B21" s="121"/>
      <c r="C21" s="121"/>
      <c r="D21" s="121"/>
      <c r="E21" s="121"/>
      <c r="F21" s="121"/>
      <c r="G21" s="121"/>
      <c r="H21" s="121"/>
      <c r="I21" s="121"/>
      <c r="J21" s="121"/>
      <c r="K21" s="121"/>
      <c r="L21" s="121"/>
      <c r="M21" s="121"/>
      <c r="N21" s="121"/>
      <c r="O21" s="121"/>
      <c r="P21" s="121"/>
      <c r="Q21" s="121"/>
      <c r="R21" s="121"/>
      <c r="S21" s="121"/>
    </row>
    <row r="22" spans="1:19" ht="24" customHeight="1">
      <c r="A22" s="32" t="s">
        <v>13</v>
      </c>
      <c r="B22" s="121"/>
      <c r="C22" s="121"/>
      <c r="D22" s="121"/>
      <c r="E22" s="121"/>
      <c r="F22" s="121"/>
      <c r="G22" s="121"/>
      <c r="H22" s="121"/>
      <c r="I22" s="121"/>
      <c r="J22" s="121"/>
      <c r="K22" s="121"/>
      <c r="L22" s="121"/>
      <c r="M22" s="121"/>
      <c r="N22" s="121"/>
      <c r="O22" s="121"/>
      <c r="P22" s="121"/>
      <c r="Q22" s="121"/>
      <c r="R22" s="121"/>
      <c r="S22" s="121"/>
    </row>
    <row r="23" spans="1:19" ht="24" customHeight="1">
      <c r="A23" s="80" t="s">
        <v>65</v>
      </c>
      <c r="B23" s="121"/>
      <c r="C23" s="121"/>
      <c r="D23" s="121"/>
      <c r="E23" s="121"/>
      <c r="F23" s="121"/>
      <c r="G23" s="121"/>
      <c r="H23" s="121"/>
      <c r="I23" s="121"/>
      <c r="J23" s="121"/>
      <c r="K23" s="121"/>
      <c r="L23" s="121"/>
      <c r="M23" s="121"/>
      <c r="N23" s="121"/>
      <c r="O23" s="121"/>
      <c r="P23" s="121"/>
      <c r="Q23" s="121"/>
      <c r="R23" s="121"/>
      <c r="S23" s="121"/>
    </row>
  </sheetData>
  <mergeCells count="27">
    <mergeCell ref="B19:D19"/>
    <mergeCell ref="A20:F20"/>
    <mergeCell ref="B10:D10"/>
    <mergeCell ref="B11:D11"/>
    <mergeCell ref="B12:D12"/>
    <mergeCell ref="B18:D18"/>
    <mergeCell ref="B13:D13"/>
    <mergeCell ref="B14:D14"/>
    <mergeCell ref="B15:D15"/>
    <mergeCell ref="B16:D16"/>
    <mergeCell ref="B17:D17"/>
    <mergeCell ref="Q9:Q20"/>
    <mergeCell ref="H7:H8"/>
    <mergeCell ref="I7:K7"/>
    <mergeCell ref="A3:S3"/>
    <mergeCell ref="R5:S5"/>
    <mergeCell ref="S7:S8"/>
    <mergeCell ref="L7:L8"/>
    <mergeCell ref="M7:M8"/>
    <mergeCell ref="Q7:Q8"/>
    <mergeCell ref="R7:R8"/>
    <mergeCell ref="A7:A8"/>
    <mergeCell ref="B7:D8"/>
    <mergeCell ref="E7:E8"/>
    <mergeCell ref="F7:F8"/>
    <mergeCell ref="G7:G8"/>
    <mergeCell ref="B9:D9"/>
  </mergeCells>
  <phoneticPr fontId="1"/>
  <dataValidations count="3">
    <dataValidation type="list" allowBlank="1" showInputMessage="1" showErrorMessage="1" sqref="L10:L19" xr:uid="{00000000-0002-0000-0500-000000000000}">
      <formula1>"1,2,3,4,5,6,7,8,9,10,11,12"</formula1>
    </dataValidation>
    <dataValidation type="list" allowBlank="1" showInputMessage="1" showErrorMessage="1" sqref="E10:E19" xr:uid="{00000000-0002-0000-0500-000001000000}">
      <formula1>"放課後児童支援員,補助員,育成支援の周辺業務を行う職員,その他"</formula1>
    </dataValidation>
    <dataValidation type="list" allowBlank="1" showInputMessage="1" showErrorMessage="1" sqref="F10:F19" xr:uid="{00000000-0002-0000-0500-000002000000}">
      <formula1>"常勤職員,非常勤職員"</formula1>
    </dataValidation>
  </dataValidations>
  <printOptions horizontalCentered="1"/>
  <pageMargins left="0.70866141732283472" right="0.70866141732283472" top="0.74803149606299213" bottom="0.74803149606299213" header="0.31496062992125984" footer="0.31496062992125984"/>
  <pageSetup paperSize="8" scale="5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C651"/>
  <sheetViews>
    <sheetView topLeftCell="A6" zoomScaleNormal="100" workbookViewId="0">
      <selection activeCell="B12" sqref="B12"/>
    </sheetView>
  </sheetViews>
  <sheetFormatPr defaultColWidth="9" defaultRowHeight="13.2"/>
  <cols>
    <col min="1" max="1" width="2.59765625" style="32" customWidth="1"/>
    <col min="2" max="2" width="25.69921875" style="54" customWidth="1"/>
    <col min="3" max="3" width="59.09765625" style="54" customWidth="1"/>
    <col min="4" max="171" width="2.59765625" style="32" customWidth="1"/>
    <col min="172" max="16384" width="9" style="32"/>
  </cols>
  <sheetData>
    <row r="1" spans="2:3" ht="18" customHeight="1">
      <c r="B1" s="53" t="s">
        <v>167</v>
      </c>
    </row>
    <row r="2" spans="2:3" ht="18" customHeight="1"/>
    <row r="3" spans="2:3" ht="18" customHeight="1"/>
    <row r="4" spans="2:3" ht="30" customHeight="1">
      <c r="B4" s="55" t="s">
        <v>43</v>
      </c>
      <c r="C4" s="56" t="s">
        <v>162</v>
      </c>
    </row>
    <row r="5" spans="2:3" ht="30" customHeight="1">
      <c r="B5" s="55" t="s">
        <v>44</v>
      </c>
      <c r="C5" s="56" t="s">
        <v>168</v>
      </c>
    </row>
    <row r="6" spans="2:3" ht="39.6">
      <c r="B6" s="55" t="s">
        <v>45</v>
      </c>
      <c r="C6" s="56" t="s">
        <v>163</v>
      </c>
    </row>
    <row r="7" spans="2:3" ht="52.8">
      <c r="B7" s="55" t="s">
        <v>46</v>
      </c>
      <c r="C7" s="56" t="s">
        <v>47</v>
      </c>
    </row>
    <row r="8" spans="2:3" ht="52.8">
      <c r="B8" s="55" t="s">
        <v>48</v>
      </c>
      <c r="C8" s="56" t="s">
        <v>49</v>
      </c>
    </row>
    <row r="9" spans="2:3" ht="30" customHeight="1">
      <c r="B9" s="55" t="s">
        <v>50</v>
      </c>
      <c r="C9" s="56" t="s">
        <v>164</v>
      </c>
    </row>
    <row r="10" spans="2:3" ht="52.8">
      <c r="B10" s="55" t="s">
        <v>51</v>
      </c>
      <c r="C10" s="56" t="s">
        <v>165</v>
      </c>
    </row>
    <row r="11" spans="2:3" ht="39.6">
      <c r="B11" s="55" t="s">
        <v>52</v>
      </c>
      <c r="C11" s="56" t="s">
        <v>53</v>
      </c>
    </row>
    <row r="12" spans="2:3" ht="105.6">
      <c r="B12" s="55" t="s">
        <v>54</v>
      </c>
      <c r="C12" s="56" t="s">
        <v>169</v>
      </c>
    </row>
    <row r="13" spans="2:3" ht="79.2">
      <c r="B13" s="55" t="s">
        <v>55</v>
      </c>
      <c r="C13" s="56" t="s">
        <v>166</v>
      </c>
    </row>
    <row r="14" spans="2:3" ht="66">
      <c r="B14" s="55" t="s">
        <v>170</v>
      </c>
      <c r="C14" s="56" t="s">
        <v>171</v>
      </c>
    </row>
    <row r="15" spans="2:3" ht="39.6">
      <c r="B15" s="55" t="s">
        <v>56</v>
      </c>
      <c r="C15" s="56" t="s">
        <v>57</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79"/>
  <sheetViews>
    <sheetView topLeftCell="A2" workbookViewId="0">
      <selection activeCell="A79" sqref="A79"/>
    </sheetView>
  </sheetViews>
  <sheetFormatPr defaultRowHeight="18"/>
  <cols>
    <col min="1" max="1" width="36.3984375" customWidth="1"/>
  </cols>
  <sheetData>
    <row r="1" spans="1:1">
      <c r="A1" t="s">
        <v>66</v>
      </c>
    </row>
    <row r="2" spans="1:1">
      <c r="A2" t="s">
        <v>67</v>
      </c>
    </row>
    <row r="3" spans="1:1">
      <c r="A3" t="s">
        <v>68</v>
      </c>
    </row>
    <row r="4" spans="1:1">
      <c r="A4" t="s">
        <v>69</v>
      </c>
    </row>
    <row r="5" spans="1:1">
      <c r="A5" t="s">
        <v>70</v>
      </c>
    </row>
    <row r="6" spans="1:1">
      <c r="A6" t="s">
        <v>71</v>
      </c>
    </row>
    <row r="7" spans="1:1">
      <c r="A7" t="s">
        <v>72</v>
      </c>
    </row>
    <row r="8" spans="1:1">
      <c r="A8" t="s">
        <v>73</v>
      </c>
    </row>
    <row r="9" spans="1:1">
      <c r="A9" t="s">
        <v>74</v>
      </c>
    </row>
    <row r="10" spans="1:1">
      <c r="A10" t="s">
        <v>75</v>
      </c>
    </row>
    <row r="11" spans="1:1">
      <c r="A11" t="s">
        <v>76</v>
      </c>
    </row>
    <row r="12" spans="1:1">
      <c r="A12" t="s">
        <v>77</v>
      </c>
    </row>
    <row r="13" spans="1:1">
      <c r="A13" t="s">
        <v>78</v>
      </c>
    </row>
    <row r="14" spans="1:1">
      <c r="A14" t="s">
        <v>79</v>
      </c>
    </row>
    <row r="15" spans="1:1">
      <c r="A15" t="s">
        <v>80</v>
      </c>
    </row>
    <row r="16" spans="1:1">
      <c r="A16" t="s">
        <v>81</v>
      </c>
    </row>
    <row r="17" spans="1:1">
      <c r="A17" t="s">
        <v>82</v>
      </c>
    </row>
    <row r="18" spans="1:1">
      <c r="A18" t="s">
        <v>83</v>
      </c>
    </row>
    <row r="19" spans="1:1">
      <c r="A19" t="s">
        <v>84</v>
      </c>
    </row>
    <row r="20" spans="1:1">
      <c r="A20" t="s">
        <v>85</v>
      </c>
    </row>
    <row r="21" spans="1:1">
      <c r="A21" t="s">
        <v>86</v>
      </c>
    </row>
    <row r="22" spans="1:1">
      <c r="A22" t="s">
        <v>87</v>
      </c>
    </row>
    <row r="23" spans="1:1">
      <c r="A23" t="s">
        <v>88</v>
      </c>
    </row>
    <row r="24" spans="1:1">
      <c r="A24" t="s">
        <v>89</v>
      </c>
    </row>
    <row r="25" spans="1:1">
      <c r="A25" t="s">
        <v>90</v>
      </c>
    </row>
    <row r="26" spans="1:1">
      <c r="A26" t="s">
        <v>91</v>
      </c>
    </row>
    <row r="27" spans="1:1">
      <c r="A27" t="s">
        <v>92</v>
      </c>
    </row>
    <row r="28" spans="1:1">
      <c r="A28" t="s">
        <v>93</v>
      </c>
    </row>
    <row r="29" spans="1:1">
      <c r="A29" t="s">
        <v>94</v>
      </c>
    </row>
    <row r="30" spans="1:1">
      <c r="A30" t="s">
        <v>95</v>
      </c>
    </row>
    <row r="31" spans="1:1">
      <c r="A31" t="s">
        <v>96</v>
      </c>
    </row>
    <row r="32" spans="1:1">
      <c r="A32" t="s">
        <v>97</v>
      </c>
    </row>
    <row r="33" spans="1:1">
      <c r="A33" t="s">
        <v>98</v>
      </c>
    </row>
    <row r="34" spans="1:1">
      <c r="A34" t="s">
        <v>99</v>
      </c>
    </row>
    <row r="35" spans="1:1">
      <c r="A35" t="s">
        <v>100</v>
      </c>
    </row>
    <row r="36" spans="1:1">
      <c r="A36" t="s">
        <v>101</v>
      </c>
    </row>
    <row r="37" spans="1:1">
      <c r="A37" t="s">
        <v>102</v>
      </c>
    </row>
    <row r="38" spans="1:1">
      <c r="A38" t="s">
        <v>103</v>
      </c>
    </row>
    <row r="39" spans="1:1">
      <c r="A39" t="s">
        <v>104</v>
      </c>
    </row>
    <row r="40" spans="1:1">
      <c r="A40" t="s">
        <v>105</v>
      </c>
    </row>
    <row r="41" spans="1:1">
      <c r="A41" t="s">
        <v>106</v>
      </c>
    </row>
    <row r="42" spans="1:1">
      <c r="A42" t="s">
        <v>107</v>
      </c>
    </row>
    <row r="43" spans="1:1">
      <c r="A43" t="s">
        <v>108</v>
      </c>
    </row>
    <row r="44" spans="1:1">
      <c r="A44" t="s">
        <v>109</v>
      </c>
    </row>
    <row r="45" spans="1:1">
      <c r="A45" t="s">
        <v>110</v>
      </c>
    </row>
    <row r="46" spans="1:1">
      <c r="A46" t="s">
        <v>111</v>
      </c>
    </row>
    <row r="47" spans="1:1">
      <c r="A47" t="s">
        <v>112</v>
      </c>
    </row>
    <row r="48" spans="1:1">
      <c r="A48" t="s">
        <v>113</v>
      </c>
    </row>
    <row r="49" spans="1:1">
      <c r="A49" t="s">
        <v>114</v>
      </c>
    </row>
    <row r="50" spans="1:1">
      <c r="A50" t="s">
        <v>115</v>
      </c>
    </row>
    <row r="51" spans="1:1">
      <c r="A51" t="s">
        <v>173</v>
      </c>
    </row>
    <row r="52" spans="1:1">
      <c r="A52" t="s">
        <v>116</v>
      </c>
    </row>
    <row r="53" spans="1:1">
      <c r="A53" t="s">
        <v>117</v>
      </c>
    </row>
    <row r="54" spans="1:1">
      <c r="A54" t="s">
        <v>118</v>
      </c>
    </row>
    <row r="55" spans="1:1">
      <c r="A55" t="s">
        <v>119</v>
      </c>
    </row>
    <row r="56" spans="1:1">
      <c r="A56" t="s">
        <v>120</v>
      </c>
    </row>
    <row r="57" spans="1:1">
      <c r="A57" t="s">
        <v>121</v>
      </c>
    </row>
    <row r="58" spans="1:1">
      <c r="A58" t="s">
        <v>122</v>
      </c>
    </row>
    <row r="59" spans="1:1">
      <c r="A59" t="s">
        <v>123</v>
      </c>
    </row>
    <row r="60" spans="1:1">
      <c r="A60" t="s">
        <v>124</v>
      </c>
    </row>
    <row r="61" spans="1:1">
      <c r="A61" t="s">
        <v>125</v>
      </c>
    </row>
    <row r="62" spans="1:1">
      <c r="A62" t="s">
        <v>126</v>
      </c>
    </row>
    <row r="63" spans="1:1">
      <c r="A63" t="s">
        <v>127</v>
      </c>
    </row>
    <row r="64" spans="1:1">
      <c r="A64" t="s">
        <v>128</v>
      </c>
    </row>
    <row r="65" spans="1:1">
      <c r="A65" t="s">
        <v>129</v>
      </c>
    </row>
    <row r="66" spans="1:1">
      <c r="A66" t="s">
        <v>130</v>
      </c>
    </row>
    <row r="67" spans="1:1">
      <c r="A67" t="s">
        <v>131</v>
      </c>
    </row>
    <row r="68" spans="1:1">
      <c r="A68" t="s">
        <v>132</v>
      </c>
    </row>
    <row r="69" spans="1:1">
      <c r="A69" t="s">
        <v>133</v>
      </c>
    </row>
    <row r="70" spans="1:1">
      <c r="A70" t="s">
        <v>134</v>
      </c>
    </row>
    <row r="71" spans="1:1">
      <c r="A71" t="s">
        <v>135</v>
      </c>
    </row>
    <row r="72" spans="1:1">
      <c r="A72" t="s">
        <v>136</v>
      </c>
    </row>
    <row r="73" spans="1:1">
      <c r="A73" t="s">
        <v>137</v>
      </c>
    </row>
    <row r="74" spans="1:1">
      <c r="A74" t="s">
        <v>138</v>
      </c>
    </row>
    <row r="75" spans="1:1">
      <c r="A75" t="s">
        <v>139</v>
      </c>
    </row>
    <row r="76" spans="1:1">
      <c r="A76" t="s">
        <v>140</v>
      </c>
    </row>
    <row r="77" spans="1:1">
      <c r="A77" t="s">
        <v>141</v>
      </c>
    </row>
    <row r="78" spans="1:1">
      <c r="A78" t="s">
        <v>177</v>
      </c>
    </row>
    <row r="79" spans="1:1">
      <c r="A79" t="s">
        <v>178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計画書（数式あり）</vt:lpstr>
      <vt:lpstr>賃金改善内訳（職員別）（数式あり）</vt:lpstr>
      <vt:lpstr>計画書（数式なし）</vt:lpstr>
      <vt:lpstr>賃金改善内訳（職員別）（数式なし）</vt:lpstr>
      <vt:lpstr>計画書（記載例）</vt:lpstr>
      <vt:lpstr>賃金改善内訳（職員別）（記載例）</vt:lpstr>
      <vt:lpstr>参考</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野村　歩夢</cp:lastModifiedBy>
  <cp:lastPrinted>2025-02-13T06:36:17Z</cp:lastPrinted>
  <dcterms:created xsi:type="dcterms:W3CDTF">2022-01-14T07:45:39Z</dcterms:created>
  <dcterms:modified xsi:type="dcterms:W3CDTF">2025-02-13T06:36:22Z</dcterms:modified>
</cp:coreProperties>
</file>