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l-file-sv\学校教育課\50_地域・家庭教育係\放課後こどもプラン事業\児童クラブ\各種文書様式・雛型\01設置届様式\R7\01_様式\"/>
    </mc:Choice>
  </mc:AlternateContent>
  <xr:revisionPtr revIDLastSave="0" documentId="13_ncr:1_{B14638F3-25A8-4409-B6C0-99DB4F6A8781}" xr6:coauthVersionLast="47" xr6:coauthVersionMax="47" xr10:uidLastSave="{00000000-0000-0000-0000-000000000000}"/>
  <bookViews>
    <workbookView xWindow="888" yWindow="48" windowWidth="22068" windowHeight="11412" tabRatio="906" xr2:uid="{00000000-000D-0000-FFFF-FFFF00000000}"/>
  </bookViews>
  <sheets>
    <sheet name="計画書（数式あり）" sheetId="7" r:id="rId1"/>
    <sheet name="賃金改善内訳（職員別）（数式あり）" sheetId="4" r:id="rId2"/>
    <sheet name="計画書（数式なし）" sheetId="15" r:id="rId3"/>
    <sheet name="賃金改善内訳（職員別）（数式なし）" sheetId="16" r:id="rId4"/>
    <sheet name="計画書（記載例）" sheetId="13" r:id="rId5"/>
    <sheet name="賃金改善内訳（職員別）（記載例）" sheetId="14" r:id="rId6"/>
    <sheet name="参考" sheetId="17" r:id="rId7"/>
    <sheet name="リスト" sheetId="12" r:id="rId8"/>
  </sheets>
  <definedNames>
    <definedName name="aaaa" localSheetId="4">#REF!</definedName>
    <definedName name="aaaa" localSheetId="2">#REF!</definedName>
    <definedName name="aaaa" localSheetId="6">#REF!</definedName>
    <definedName name="aaaa" localSheetId="5">#REF!</definedName>
    <definedName name="aaaa" localSheetId="3">#REF!</definedName>
    <definedName name="aaaa">#REF!</definedName>
    <definedName name="bbbb" localSheetId="4">#REF!</definedName>
    <definedName name="bbbb" localSheetId="2">#REF!</definedName>
    <definedName name="bbbb" localSheetId="6">#REF!</definedName>
    <definedName name="bbbb" localSheetId="5">#REF!</definedName>
    <definedName name="bbbb" localSheetId="3">#REF!</definedName>
    <definedName name="bbbb">#REF!</definedName>
    <definedName name="ss" localSheetId="4">#REF!</definedName>
    <definedName name="ss" localSheetId="2">#REF!</definedName>
    <definedName name="ss" localSheetId="6">#REF!</definedName>
    <definedName name="ss" localSheetId="5">#REF!</definedName>
    <definedName name="ss" localSheetId="3">#REF!</definedName>
    <definedName name="ss">#REF!</definedName>
    <definedName name="保育所別民改費担当者一覧" localSheetId="4">#REF!</definedName>
    <definedName name="保育所別民改費担当者一覧" localSheetId="2">#REF!</definedName>
    <definedName name="保育所別民改費担当者一覧" localSheetId="6">#REF!</definedName>
    <definedName name="保育所別民改費担当者一覧" localSheetId="5">#REF!</definedName>
    <definedName name="保育所別民改費担当者一覧" localSheetId="3">#REF!</definedName>
    <definedName name="保育所別民改費担当者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8" i="7" l="1"/>
  <c r="R20" i="7" s="1"/>
  <c r="R18" i="13"/>
  <c r="J11" i="4"/>
  <c r="J12" i="4"/>
  <c r="J13" i="4"/>
  <c r="J14" i="4"/>
  <c r="J15" i="4"/>
  <c r="J16" i="4"/>
  <c r="J17" i="4"/>
  <c r="J18" i="4"/>
  <c r="J19" i="4"/>
  <c r="J10" i="4"/>
  <c r="R5" i="4" l="1"/>
  <c r="J11" i="14" l="1"/>
  <c r="K11" i="14" s="1"/>
  <c r="J12" i="14"/>
  <c r="J13" i="14"/>
  <c r="K13" i="14" s="1"/>
  <c r="M13" i="14" s="1"/>
  <c r="J14" i="14"/>
  <c r="K14" i="14" s="1"/>
  <c r="M14" i="14" s="1"/>
  <c r="J15" i="14"/>
  <c r="K15" i="14" s="1"/>
  <c r="M15" i="14" s="1"/>
  <c r="J16" i="14"/>
  <c r="K16" i="14" s="1"/>
  <c r="M16" i="14" s="1"/>
  <c r="J17" i="14"/>
  <c r="K17" i="14" s="1"/>
  <c r="M17" i="14" s="1"/>
  <c r="J18" i="14"/>
  <c r="J19" i="14"/>
  <c r="K19" i="14" s="1"/>
  <c r="M19" i="14" s="1"/>
  <c r="J10" i="14"/>
  <c r="K10" i="14" s="1"/>
  <c r="O20" i="14"/>
  <c r="R16" i="13" s="1"/>
  <c r="R17" i="13" s="1"/>
  <c r="B38" i="13" s="1"/>
  <c r="N20" i="14"/>
  <c r="R15" i="13" s="1"/>
  <c r="R20" i="13" s="1"/>
  <c r="L20" i="14"/>
  <c r="R19" i="14"/>
  <c r="P19" i="14"/>
  <c r="H19" i="14"/>
  <c r="R18" i="14"/>
  <c r="P18" i="14"/>
  <c r="K18" i="14"/>
  <c r="M18" i="14" s="1"/>
  <c r="H18" i="14"/>
  <c r="R17" i="14"/>
  <c r="P17" i="14"/>
  <c r="H17" i="14"/>
  <c r="R16" i="14"/>
  <c r="P16" i="14"/>
  <c r="H16" i="14"/>
  <c r="R15" i="14"/>
  <c r="P15" i="14"/>
  <c r="H15" i="14"/>
  <c r="R14" i="14"/>
  <c r="P14" i="14"/>
  <c r="H14" i="14"/>
  <c r="R13" i="14"/>
  <c r="P13" i="14"/>
  <c r="H13" i="14"/>
  <c r="R12" i="14"/>
  <c r="P12" i="14"/>
  <c r="K12" i="14"/>
  <c r="M12" i="14" s="1"/>
  <c r="H12" i="14"/>
  <c r="R11" i="14"/>
  <c r="P11" i="14"/>
  <c r="H11" i="14"/>
  <c r="R10" i="14"/>
  <c r="P10" i="14"/>
  <c r="H10" i="14"/>
  <c r="AA31" i="13"/>
  <c r="AA31" i="7"/>
  <c r="P20" i="14" l="1"/>
  <c r="R20" i="14"/>
  <c r="M11" i="14"/>
  <c r="H20" i="14"/>
  <c r="K20" i="14"/>
  <c r="M10" i="14"/>
  <c r="M20" i="14" l="1"/>
  <c r="R11" i="13" s="1"/>
  <c r="O20" i="4" l="1"/>
  <c r="R16" i="7" s="1"/>
  <c r="N20" i="4"/>
  <c r="R15" i="7" s="1"/>
  <c r="L20" i="4"/>
  <c r="R19" i="4"/>
  <c r="P19" i="4"/>
  <c r="K19" i="4"/>
  <c r="M19" i="4" s="1"/>
  <c r="H19" i="4"/>
  <c r="R18" i="4"/>
  <c r="P18" i="4"/>
  <c r="K18" i="4"/>
  <c r="M18" i="4" s="1"/>
  <c r="H18" i="4"/>
  <c r="R17" i="4"/>
  <c r="P17" i="4"/>
  <c r="K17" i="4"/>
  <c r="M17" i="4" s="1"/>
  <c r="H17" i="4"/>
  <c r="R16" i="4"/>
  <c r="P16" i="4"/>
  <c r="K16" i="4"/>
  <c r="M16" i="4" s="1"/>
  <c r="H16" i="4"/>
  <c r="R15" i="4"/>
  <c r="P15" i="4"/>
  <c r="K15" i="4"/>
  <c r="M15" i="4" s="1"/>
  <c r="H15" i="4"/>
  <c r="R14" i="4"/>
  <c r="P14" i="4"/>
  <c r="K14" i="4"/>
  <c r="M14" i="4" s="1"/>
  <c r="H14" i="4"/>
  <c r="R13" i="4"/>
  <c r="P13" i="4"/>
  <c r="K13" i="4"/>
  <c r="M13" i="4" s="1"/>
  <c r="H13" i="4"/>
  <c r="R12" i="4"/>
  <c r="P12" i="4"/>
  <c r="K12" i="4"/>
  <c r="M12" i="4" s="1"/>
  <c r="H12" i="4"/>
  <c r="R11" i="4"/>
  <c r="P11" i="4"/>
  <c r="K11" i="4"/>
  <c r="M11" i="4" s="1"/>
  <c r="H11" i="4"/>
  <c r="R10" i="4"/>
  <c r="P10" i="4"/>
  <c r="K10" i="4"/>
  <c r="H10" i="4"/>
  <c r="P20" i="4" l="1"/>
  <c r="H20" i="4"/>
  <c r="R20" i="4"/>
  <c r="M10" i="4"/>
  <c r="M20" i="4" s="1"/>
  <c r="K20" i="4"/>
  <c r="R11" i="7" l="1"/>
  <c r="B41" i="7" s="1"/>
  <c r="B41" i="13"/>
  <c r="R17" i="7"/>
  <c r="B38"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鳥取市役所</author>
    <author>長谷川 大地(hasegawa-daichi.d37)</author>
  </authors>
  <commentList>
    <comment ref="V7" authorId="0" shapeId="0" xr:uid="{00000000-0006-0000-0000-000001000000}">
      <text>
        <r>
          <rPr>
            <b/>
            <sz val="9"/>
            <color indexed="81"/>
            <rFont val="MS P ゴシック"/>
            <family val="3"/>
            <charset val="128"/>
          </rPr>
          <t>リストから選択してください。
リストにない場合は、直接入力してください。</t>
        </r>
      </text>
    </comment>
    <comment ref="R11" authorId="0" shapeId="0" xr:uid="{00000000-0006-0000-0000-000002000000}">
      <text>
        <r>
          <rPr>
            <b/>
            <sz val="9"/>
            <color indexed="81"/>
            <rFont val="MS P ゴシック"/>
            <family val="3"/>
            <charset val="128"/>
          </rPr>
          <t>色のついているセルのみ記入してください。</t>
        </r>
      </text>
    </comment>
    <comment ref="R17" authorId="0" shapeId="0" xr:uid="{00000000-0006-0000-0000-000003000000}">
      <text>
        <r>
          <rPr>
            <b/>
            <sz val="9"/>
            <color indexed="81"/>
            <rFont val="MS P ゴシック"/>
            <family val="3"/>
            <charset val="128"/>
          </rPr>
          <t>自動計算されます</t>
        </r>
      </text>
    </comment>
    <comment ref="R21" authorId="1" shapeId="0" xr:uid="{00000000-0006-0000-0000-000004000000}">
      <text>
        <r>
          <rPr>
            <b/>
            <sz val="9"/>
            <color indexed="81"/>
            <rFont val="MS P ゴシック"/>
            <family val="3"/>
            <charset val="128"/>
          </rPr>
          <t>「周知していない」を選択した場合は対象外</t>
        </r>
      </text>
    </comment>
    <comment ref="R23" authorId="1" shapeId="0" xr:uid="{00000000-0006-0000-0000-000005000000}">
      <text>
        <r>
          <rPr>
            <b/>
            <sz val="9"/>
            <color indexed="81"/>
            <rFont val="MS P ゴシック"/>
            <family val="3"/>
            <charset val="128"/>
          </rPr>
          <t>「継続しない」を選択した場合は対象外</t>
        </r>
      </text>
    </comment>
    <comment ref="AA33" authorId="0" shapeId="0" xr:uid="{00000000-0006-0000-0000-000006000000}">
      <text>
        <r>
          <rPr>
            <b/>
            <sz val="9"/>
            <color indexed="81"/>
            <rFont val="MS P ゴシック"/>
            <family val="3"/>
            <charset val="128"/>
          </rPr>
          <t>代表者の職氏名を記入してください。
（例）理事長　鳥取太郎
　　　会長　鳥取花子</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鳥取市役所</author>
  </authors>
  <commentList>
    <comment ref="B10" authorId="0" shapeId="0" xr:uid="{00000000-0006-0000-0100-000001000000}">
      <text>
        <r>
          <rPr>
            <b/>
            <sz val="20"/>
            <color indexed="81"/>
            <rFont val="MS P ゴシック"/>
            <family val="3"/>
            <charset val="128"/>
          </rPr>
          <t>色がついているセルのみ記入してください。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鳥取市役所</author>
  </authors>
  <commentList>
    <comment ref="V7" authorId="0" shapeId="0" xr:uid="{00000000-0006-0000-0200-000001000000}">
      <text>
        <r>
          <rPr>
            <b/>
            <sz val="9"/>
            <color indexed="81"/>
            <rFont val="MS P ゴシック"/>
            <family val="3"/>
            <charset val="128"/>
          </rPr>
          <t>リストから選択してください。
リストにない場合は、直接入力してください。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鳥取市役所</author>
    <author>長谷川 大地(hasegawa-daichi.d37)</author>
  </authors>
  <commentList>
    <comment ref="V7" authorId="0" shapeId="0" xr:uid="{00000000-0006-0000-0400-000001000000}">
      <text>
        <r>
          <rPr>
            <b/>
            <sz val="9"/>
            <color indexed="81"/>
            <rFont val="MS P ゴシック"/>
            <family val="3"/>
            <charset val="128"/>
          </rPr>
          <t>リストから選択してください</t>
        </r>
      </text>
    </comment>
    <comment ref="R11" authorId="0" shapeId="0" xr:uid="{00000000-0006-0000-0400-000002000000}">
      <text>
        <r>
          <rPr>
            <b/>
            <sz val="9"/>
            <color indexed="81"/>
            <rFont val="MS P ゴシック"/>
            <family val="3"/>
            <charset val="128"/>
          </rPr>
          <t>賃金改善内訳書（職員別）の⑨補助基準額の合計額を記入してください。
※自動入力</t>
        </r>
      </text>
    </comment>
    <comment ref="R15" authorId="0" shapeId="0" xr:uid="{00000000-0006-0000-0400-000003000000}">
      <text>
        <r>
          <rPr>
            <b/>
            <sz val="9"/>
            <color indexed="81"/>
            <rFont val="MS P ゴシック"/>
            <family val="3"/>
            <charset val="128"/>
          </rPr>
          <t>賃金改善内訳書（職員別）の⑩賃金改善見込額（令和６年度の総額）の合計額を記入してください。
※自動入力</t>
        </r>
      </text>
    </comment>
    <comment ref="R16" authorId="0" shapeId="0" xr:uid="{00000000-0006-0000-0400-000004000000}">
      <text>
        <r>
          <rPr>
            <b/>
            <sz val="9"/>
            <color indexed="81"/>
            <rFont val="MS P ゴシック"/>
            <family val="3"/>
            <charset val="128"/>
          </rPr>
          <t>賃金改善内訳書（職員別）の⑪基本給又は決まって毎月支払う手当の合計額を記入してください。
※自動入力</t>
        </r>
      </text>
    </comment>
    <comment ref="R17" authorId="0" shapeId="0" xr:uid="{00000000-0006-0000-0400-000005000000}">
      <text>
        <r>
          <rPr>
            <b/>
            <sz val="9"/>
            <color indexed="81"/>
            <rFont val="MS P ゴシック"/>
            <family val="3"/>
            <charset val="128"/>
          </rPr>
          <t>※自動計算</t>
        </r>
      </text>
    </comment>
    <comment ref="R18" authorId="0" shapeId="0" xr:uid="{00000000-0006-0000-0400-000006000000}">
      <text>
        <r>
          <rPr>
            <b/>
            <sz val="9"/>
            <color indexed="81"/>
            <rFont val="MS P ゴシック"/>
            <family val="3"/>
            <charset val="128"/>
          </rPr>
          <t>賃金改善内訳書（職員別）の⑬賃金改善に伴う法定福利費等の事業主負担分の増分を記入してください。
※自動入力</t>
        </r>
      </text>
    </comment>
    <comment ref="R21" authorId="1" shapeId="0" xr:uid="{00000000-0006-0000-0400-000007000000}">
      <text>
        <r>
          <rPr>
            <b/>
            <sz val="9"/>
            <color indexed="81"/>
            <rFont val="MS P ゴシック"/>
            <family val="3"/>
            <charset val="128"/>
          </rPr>
          <t>「周知していない」を選択した場合は対象外</t>
        </r>
      </text>
    </comment>
    <comment ref="R23" authorId="1" shapeId="0" xr:uid="{00000000-0006-0000-0400-000008000000}">
      <text>
        <r>
          <rPr>
            <b/>
            <sz val="9"/>
            <color indexed="81"/>
            <rFont val="MS P ゴシック"/>
            <family val="3"/>
            <charset val="128"/>
          </rPr>
          <t>「継続しない」を選択した場合は対象外</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鳥取市役所</author>
  </authors>
  <commentList>
    <comment ref="B7" authorId="0" shapeId="0" xr:uid="{00000000-0006-0000-0500-000001000000}">
      <text>
        <r>
          <rPr>
            <b/>
            <sz val="11"/>
            <color indexed="81"/>
            <rFont val="MS P ゴシック"/>
            <family val="3"/>
            <charset val="128"/>
          </rPr>
          <t>年度途中で職員の入れ替わりがありましたら、速やかに学校教育課までご連絡ください。</t>
        </r>
      </text>
    </comment>
    <comment ref="F7" authorId="0" shapeId="0" xr:uid="{00000000-0006-0000-0500-000002000000}">
      <text>
        <r>
          <rPr>
            <b/>
            <sz val="11"/>
            <color indexed="81"/>
            <rFont val="MS P ゴシック"/>
            <family val="3"/>
            <charset val="128"/>
          </rPr>
          <t>児童クラブで定めている常勤・非常勤ではなく、今回の補助金算出上の勤務形態を記載してください。
（例）
A支援員　：　常勤　所定労働時間100時間
B支援員　：　常勤　所定労働時間80時間
である場合、児童クラブ内の雇用は常勤職員であっても、今回の申請では最も所定労働時間の長いA支援員を常勤とし、B支援員は非常勤とします。</t>
        </r>
      </text>
    </comment>
    <comment ref="I7" authorId="0" shapeId="0" xr:uid="{00000000-0006-0000-0500-000003000000}">
      <text>
        <r>
          <rPr>
            <b/>
            <sz val="11"/>
            <color indexed="81"/>
            <rFont val="MS P ゴシック"/>
            <family val="3"/>
            <charset val="128"/>
          </rPr>
          <t>賃金改善対象者数（※１）は、実際に賃金改善を行う職員の勤務時間数等を基に、以下の①と②の算式により算出することになります。
①常勤職員　「1.0人」×人数
②非常勤職員（常勤換算）
賃金改善を行う非常勤職員の１ヶ月当たりの勤務時間数（※２、３）÷就業規則等で定めた常勤の１ヶ月当たりの勤務時間数（※３）（小数点第２位を四捨五入）の合計
③賃金改善対象者数　①＋②＝③
※１：令和５年４月１日現在で放課後児童クラブに勤務している職員により算出します。
※２：超過勤務時間数は含めません。
※３：令和５年４月の勤務時間数（予定）を基に算出してください。ただし、令和５年４月の勤務時間数が特段の事情により他の月と比べて少なくなる場合等については、放課後児童クラブの判断により、直近○ヶ月の平均や前年度の勤務実績により算出する等、適切な方法により算出することも可能です。</t>
        </r>
        <r>
          <rPr>
            <b/>
            <sz val="9"/>
            <color indexed="81"/>
            <rFont val="MS P ゴシック"/>
            <family val="3"/>
            <charset val="128"/>
          </rPr>
          <t xml:space="preserve">
</t>
        </r>
        <r>
          <rPr>
            <b/>
            <sz val="11"/>
            <color indexed="81"/>
            <rFont val="MS P ゴシック"/>
            <family val="3"/>
            <charset val="128"/>
          </rPr>
          <t xml:space="preserve">
（例）常勤職員１人（所定労働時間：160時間）、非常勤３名（月100時間勤務する職員１名、月90時間勤務する職員１名、月80時間勤務する職員１名）の場合
①常勤職員　「1.0人」×１人＝1.0人
②非常勤職員（常勤換算値）
100時間÷160時間＝0.625≒0.6人（小数点第２位を四捨五入）
90時間÷160時間＝0.5625≒0.6人(小数点第２位を四捨五入）
80時間÷160時間＝0.5人
0.6人＋0.6人＋0.5人＝1.7人
③賃金改善対象者数　1.0人＋1.7人＝2.7人
④補助基準額（１月当たり）
11,000円×1.0人＝11,000円（常勤職員）
11,000円×0.6人＝6,600円（非常勤職員）
11,000円×0.6人＝6,600円（非常勤職員）
11,000円×0.5人＝5,500円（非常勤職員）
11,000円＋6,600円＋6,600円＋5,500円＝29,700円
→29,700円×12月＝356,400円（12月）</t>
        </r>
      </text>
    </comment>
    <comment ref="J8" authorId="0" shapeId="0" xr:uid="{00000000-0006-0000-0500-000004000000}">
      <text>
        <r>
          <rPr>
            <b/>
            <sz val="11"/>
            <color indexed="81"/>
            <rFont val="MS P ゴシック"/>
            <family val="3"/>
            <charset val="128"/>
          </rPr>
          <t>この行にはすべて、就業規則等で定めた常勤の1か月あたりの勤務時間数を記載してください。</t>
        </r>
      </text>
    </comment>
    <comment ref="N8" authorId="0" shapeId="0" xr:uid="{00000000-0006-0000-0500-000005000000}">
      <text>
        <r>
          <rPr>
            <b/>
            <sz val="11"/>
            <color indexed="81"/>
            <rFont val="MS P ゴシック"/>
            <family val="3"/>
            <charset val="128"/>
          </rPr>
          <t>⑩＝⑪＋⑫</t>
        </r>
      </text>
    </comment>
    <comment ref="O8" authorId="0" shapeId="0" xr:uid="{00000000-0006-0000-0500-000006000000}">
      <text>
        <r>
          <rPr>
            <b/>
            <sz val="11"/>
            <color indexed="81"/>
            <rFont val="MS P ゴシック"/>
            <family val="3"/>
            <charset val="128"/>
          </rPr>
          <t>基本給の増額分（時給の場合は増加分×時間数）及び処遇改善事業により毎月必ず支払われる手当の合計額を記載してください。</t>
        </r>
      </text>
    </comment>
    <comment ref="P8" authorId="0" shapeId="0" xr:uid="{00000000-0006-0000-0500-000007000000}">
      <text>
        <r>
          <rPr>
            <b/>
            <sz val="11"/>
            <color indexed="81"/>
            <rFont val="MS P ゴシック"/>
            <family val="3"/>
            <charset val="128"/>
          </rPr>
          <t>基本給の増額に伴う一時金の増額などを記載してください（総額を記載すれば自動計算されます。）⑫＝⑩-⑪</t>
        </r>
      </text>
    </comment>
    <comment ref="J9" authorId="0" shapeId="0" xr:uid="{00000000-0006-0000-0500-000008000000}">
      <text>
        <r>
          <rPr>
            <b/>
            <sz val="11"/>
            <color indexed="81"/>
            <rFont val="MS P ゴシック"/>
            <family val="3"/>
            <charset val="128"/>
          </rPr>
          <t>就業規則等で定めた常勤の1か月あたりの勤務時間数</t>
        </r>
      </text>
    </comment>
  </commentList>
</comments>
</file>

<file path=xl/sharedStrings.xml><?xml version="1.0" encoding="utf-8"?>
<sst xmlns="http://schemas.openxmlformats.org/spreadsheetml/2006/main" count="443" uniqueCount="181">
  <si>
    <t>賃金改善内訳（職員別内訳）</t>
    <rPh sb="0" eb="2">
      <t>チンギン</t>
    </rPh>
    <rPh sb="2" eb="4">
      <t>カイゼン</t>
    </rPh>
    <rPh sb="4" eb="6">
      <t>ウチワケ</t>
    </rPh>
    <rPh sb="7" eb="9">
      <t>ショクイン</t>
    </rPh>
    <rPh sb="9" eb="10">
      <t>ベツ</t>
    </rPh>
    <rPh sb="10" eb="12">
      <t>ウチワケ</t>
    </rPh>
    <phoneticPr fontId="1"/>
  </si>
  <si>
    <t>職員名</t>
    <rPh sb="0" eb="2">
      <t>ショクイン</t>
    </rPh>
    <rPh sb="2" eb="3">
      <t>メイ</t>
    </rPh>
    <phoneticPr fontId="1"/>
  </si>
  <si>
    <t>②常勤・非常勤の別</t>
    <rPh sb="1" eb="3">
      <t>ジョウキン</t>
    </rPh>
    <rPh sb="4" eb="7">
      <t>ヒジョウキン</t>
    </rPh>
    <rPh sb="8" eb="9">
      <t>ベツ</t>
    </rPh>
    <phoneticPr fontId="1"/>
  </si>
  <si>
    <t>③補助単価
（月額）</t>
    <rPh sb="1" eb="3">
      <t>ホジョ</t>
    </rPh>
    <rPh sb="3" eb="5">
      <t>タンカ</t>
    </rPh>
    <rPh sb="7" eb="9">
      <t>ゲツガク</t>
    </rPh>
    <phoneticPr fontId="1"/>
  </si>
  <si>
    <t>④常勤職員数</t>
    <rPh sb="1" eb="3">
      <t>ジョウキン</t>
    </rPh>
    <rPh sb="3" eb="5">
      <t>ショクイン</t>
    </rPh>
    <rPh sb="5" eb="6">
      <t>スウ</t>
    </rPh>
    <phoneticPr fontId="1"/>
  </si>
  <si>
    <t>非常勤職員数
（常勤換算）</t>
    <rPh sb="0" eb="3">
      <t>ヒジョウキン</t>
    </rPh>
    <rPh sb="3" eb="5">
      <t>ショクイン</t>
    </rPh>
    <rPh sb="5" eb="6">
      <t>カズ</t>
    </rPh>
    <rPh sb="8" eb="10">
      <t>ジョウキン</t>
    </rPh>
    <rPh sb="10" eb="12">
      <t>カンサン</t>
    </rPh>
    <phoneticPr fontId="1"/>
  </si>
  <si>
    <t>⑧賃金改善実施月数</t>
    <rPh sb="1" eb="3">
      <t>チンギン</t>
    </rPh>
    <rPh sb="3" eb="5">
      <t>カイゼン</t>
    </rPh>
    <rPh sb="5" eb="7">
      <t>ジッシ</t>
    </rPh>
    <rPh sb="7" eb="9">
      <t>ツキスウ</t>
    </rPh>
    <phoneticPr fontId="1"/>
  </si>
  <si>
    <t>⑨補助基準額
（③×④or⑦×⑧）</t>
    <rPh sb="1" eb="3">
      <t>ホジョ</t>
    </rPh>
    <rPh sb="3" eb="5">
      <t>キジュン</t>
    </rPh>
    <rPh sb="5" eb="6">
      <t>ガク</t>
    </rPh>
    <phoneticPr fontId="1"/>
  </si>
  <si>
    <t>⑤１ヶ月当たりの勤務時間数</t>
    <rPh sb="3" eb="4">
      <t>ゲツ</t>
    </rPh>
    <rPh sb="4" eb="5">
      <t>ア</t>
    </rPh>
    <rPh sb="8" eb="10">
      <t>キンム</t>
    </rPh>
    <rPh sb="10" eb="13">
      <t>ジカンスウ</t>
    </rPh>
    <phoneticPr fontId="1"/>
  </si>
  <si>
    <t>⑥就業規則等で定めた常勤の１ヶ月当たりの勤務時間数</t>
    <rPh sb="1" eb="3">
      <t>シュウギョウ</t>
    </rPh>
    <rPh sb="3" eb="5">
      <t>キソク</t>
    </rPh>
    <rPh sb="5" eb="6">
      <t>トウ</t>
    </rPh>
    <rPh sb="7" eb="8">
      <t>サダ</t>
    </rPh>
    <rPh sb="10" eb="12">
      <t>ジョウキン</t>
    </rPh>
    <rPh sb="15" eb="16">
      <t>ゲツ</t>
    </rPh>
    <rPh sb="16" eb="17">
      <t>ア</t>
    </rPh>
    <rPh sb="20" eb="22">
      <t>キンム</t>
    </rPh>
    <rPh sb="22" eb="25">
      <t>ジカンスウ</t>
    </rPh>
    <phoneticPr fontId="1"/>
  </si>
  <si>
    <t>⑦常勤換算値</t>
    <rPh sb="1" eb="3">
      <t>ジョウキン</t>
    </rPh>
    <rPh sb="3" eb="5">
      <t>カンザン</t>
    </rPh>
    <rPh sb="5" eb="6">
      <t>チ</t>
    </rPh>
    <phoneticPr fontId="1"/>
  </si>
  <si>
    <t>合計</t>
    <rPh sb="0" eb="2">
      <t>ゴウケイ</t>
    </rPh>
    <phoneticPr fontId="1"/>
  </si>
  <si>
    <t>NO.</t>
    <phoneticPr fontId="1"/>
  </si>
  <si>
    <t>※放課後児童クラブで勤務する職員のうち、賃金改善を行う者（職種問わず、非常勤を含み、経営に携わる法人の役員を除く。）を記載すること。</t>
    <rPh sb="1" eb="4">
      <t>ホウカゴ</t>
    </rPh>
    <rPh sb="4" eb="6">
      <t>ジドウ</t>
    </rPh>
    <rPh sb="10" eb="12">
      <t>キンム</t>
    </rPh>
    <rPh sb="14" eb="16">
      <t>ショクイン</t>
    </rPh>
    <rPh sb="20" eb="22">
      <t>チンギン</t>
    </rPh>
    <rPh sb="22" eb="24">
      <t>カイゼン</t>
    </rPh>
    <rPh sb="25" eb="26">
      <t>オコナ</t>
    </rPh>
    <rPh sb="27" eb="28">
      <t>シャ</t>
    </rPh>
    <rPh sb="29" eb="31">
      <t>ショクシュ</t>
    </rPh>
    <rPh sb="31" eb="32">
      <t>ト</t>
    </rPh>
    <rPh sb="35" eb="38">
      <t>ヒジョウキン</t>
    </rPh>
    <rPh sb="39" eb="40">
      <t>フク</t>
    </rPh>
    <rPh sb="42" eb="44">
      <t>ケイエイ</t>
    </rPh>
    <rPh sb="45" eb="46">
      <t>タズサ</t>
    </rPh>
    <rPh sb="48" eb="50">
      <t>ホウジン</t>
    </rPh>
    <rPh sb="51" eb="53">
      <t>ヤクイン</t>
    </rPh>
    <rPh sb="54" eb="55">
      <t>ノゾ</t>
    </rPh>
    <rPh sb="59" eb="61">
      <t>キサイ</t>
    </rPh>
    <phoneticPr fontId="1"/>
  </si>
  <si>
    <t>円</t>
    <rPh sb="0" eb="1">
      <t>エン</t>
    </rPh>
    <phoneticPr fontId="1"/>
  </si>
  <si>
    <t>鳥取　花子</t>
    <rPh sb="0" eb="2">
      <t>トットリ</t>
    </rPh>
    <rPh sb="3" eb="5">
      <t>ハナコ</t>
    </rPh>
    <phoneticPr fontId="1"/>
  </si>
  <si>
    <t>放課後児童支援員</t>
  </si>
  <si>
    <t>常勤職員</t>
  </si>
  <si>
    <t>鳥取　太郎</t>
    <rPh sb="0" eb="2">
      <t>トットリ</t>
    </rPh>
    <rPh sb="3" eb="5">
      <t>タロウ</t>
    </rPh>
    <phoneticPr fontId="1"/>
  </si>
  <si>
    <t>補助員</t>
  </si>
  <si>
    <t>非常勤職員</t>
  </si>
  <si>
    <t>砂丘　花子</t>
    <rPh sb="0" eb="2">
      <t>サキュウ</t>
    </rPh>
    <rPh sb="3" eb="5">
      <t>ハナコ</t>
    </rPh>
    <phoneticPr fontId="1"/>
  </si>
  <si>
    <t>砂丘　太郎</t>
    <rPh sb="0" eb="2">
      <t>サキュウ</t>
    </rPh>
    <rPh sb="3" eb="5">
      <t>タロウ</t>
    </rPh>
    <phoneticPr fontId="1"/>
  </si>
  <si>
    <t>別紙様式１</t>
    <rPh sb="0" eb="2">
      <t>ベッシ</t>
    </rPh>
    <rPh sb="2" eb="4">
      <t>ヨウシキ</t>
    </rPh>
    <phoneticPr fontId="1"/>
  </si>
  <si>
    <t>市町村名</t>
    <rPh sb="0" eb="3">
      <t>シチョウソン</t>
    </rPh>
    <rPh sb="3" eb="4">
      <t>メイ</t>
    </rPh>
    <phoneticPr fontId="1"/>
  </si>
  <si>
    <t>：</t>
    <phoneticPr fontId="1"/>
  </si>
  <si>
    <t>放課後児童クラブ名（支援の単位名）</t>
    <rPh sb="0" eb="3">
      <t>ホウカゴ</t>
    </rPh>
    <rPh sb="3" eb="5">
      <t>ジドウ</t>
    </rPh>
    <rPh sb="8" eb="9">
      <t>メイ</t>
    </rPh>
    <rPh sb="10" eb="12">
      <t>シエン</t>
    </rPh>
    <rPh sb="13" eb="15">
      <t>タンイ</t>
    </rPh>
    <rPh sb="15" eb="16">
      <t>メイ</t>
    </rPh>
    <phoneticPr fontId="1"/>
  </si>
  <si>
    <t>１．補助額</t>
    <rPh sb="2" eb="4">
      <t>ホジョ</t>
    </rPh>
    <rPh sb="4" eb="5">
      <t>ガク</t>
    </rPh>
    <phoneticPr fontId="1"/>
  </si>
  <si>
    <t>①　事業実施期間</t>
    <rPh sb="2" eb="4">
      <t>ジギョウ</t>
    </rPh>
    <rPh sb="4" eb="6">
      <t>ジッシ</t>
    </rPh>
    <rPh sb="6" eb="8">
      <t>キカン</t>
    </rPh>
    <phoneticPr fontId="1"/>
  </si>
  <si>
    <t>令和</t>
    <rPh sb="0" eb="2">
      <t>レイワ</t>
    </rPh>
    <phoneticPr fontId="1"/>
  </si>
  <si>
    <t>年</t>
    <rPh sb="0" eb="1">
      <t>ネン</t>
    </rPh>
    <phoneticPr fontId="1"/>
  </si>
  <si>
    <t>月</t>
    <rPh sb="0" eb="1">
      <t>ガツ</t>
    </rPh>
    <phoneticPr fontId="1"/>
  </si>
  <si>
    <t>～</t>
    <phoneticPr fontId="1"/>
  </si>
  <si>
    <t>２．賃金改善額</t>
    <rPh sb="2" eb="4">
      <t>チンギン</t>
    </rPh>
    <rPh sb="4" eb="6">
      <t>カイゼン</t>
    </rPh>
    <rPh sb="6" eb="7">
      <t>ガク</t>
    </rPh>
    <phoneticPr fontId="1"/>
  </si>
  <si>
    <t>　※「×」の場合は事業の対象外</t>
    <rPh sb="6" eb="8">
      <t>バアイ</t>
    </rPh>
    <rPh sb="9" eb="11">
      <t>ジギョウ</t>
    </rPh>
    <rPh sb="12" eb="15">
      <t>タイショウガイ</t>
    </rPh>
    <phoneticPr fontId="1"/>
  </si>
  <si>
    <t>※黄色のセルについて記入をお願いいたします。</t>
    <rPh sb="1" eb="3">
      <t>キイロ</t>
    </rPh>
    <rPh sb="10" eb="12">
      <t>キニュウ</t>
    </rPh>
    <rPh sb="14" eb="15">
      <t>ネガ</t>
    </rPh>
    <phoneticPr fontId="1"/>
  </si>
  <si>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1"/>
  </si>
  <si>
    <t>日</t>
    <rPh sb="0" eb="1">
      <t>ニチ</t>
    </rPh>
    <phoneticPr fontId="1"/>
  </si>
  <si>
    <t>放課後児童クラブ名（支援単位名）</t>
    <rPh sb="0" eb="3">
      <t>ホウカゴ</t>
    </rPh>
    <rPh sb="3" eb="5">
      <t>ジドウ</t>
    </rPh>
    <rPh sb="8" eb="9">
      <t>メイ</t>
    </rPh>
    <rPh sb="10" eb="12">
      <t>シエン</t>
    </rPh>
    <rPh sb="12" eb="14">
      <t>タンイ</t>
    </rPh>
    <rPh sb="14" eb="15">
      <t>メイ</t>
    </rPh>
    <phoneticPr fontId="1"/>
  </si>
  <si>
    <t>鳥取市</t>
    <rPh sb="0" eb="3">
      <t>トットリシ</t>
    </rPh>
    <phoneticPr fontId="1"/>
  </si>
  <si>
    <t>とっとり児童クラブ</t>
    <rPh sb="4" eb="6">
      <t>ジドウ</t>
    </rPh>
    <phoneticPr fontId="1"/>
  </si>
  <si>
    <t>周知している</t>
  </si>
  <si>
    <t>継続する</t>
  </si>
  <si>
    <t>事業実施期間</t>
    <rPh sb="0" eb="2">
      <t>ジギョウ</t>
    </rPh>
    <rPh sb="2" eb="4">
      <t>ジッシ</t>
    </rPh>
    <rPh sb="4" eb="6">
      <t>キカン</t>
    </rPh>
    <phoneticPr fontId="1"/>
  </si>
  <si>
    <t>補助単価</t>
    <rPh sb="0" eb="2">
      <t>ホジョ</t>
    </rPh>
    <rPh sb="2" eb="4">
      <t>タンカ</t>
    </rPh>
    <phoneticPr fontId="1"/>
  </si>
  <si>
    <t>賃金改善対象者数</t>
    <rPh sb="0" eb="2">
      <t>チンギン</t>
    </rPh>
    <rPh sb="2" eb="4">
      <t>カイゼン</t>
    </rPh>
    <rPh sb="4" eb="7">
      <t>タイショウシャ</t>
    </rPh>
    <rPh sb="7" eb="8">
      <t>スウ</t>
    </rPh>
    <phoneticPr fontId="1"/>
  </si>
  <si>
    <t>常勤職員</t>
    <rPh sb="0" eb="2">
      <t>ジョウキン</t>
    </rPh>
    <rPh sb="2" eb="4">
      <t>ショクイン</t>
    </rPh>
    <phoneticPr fontId="1"/>
  </si>
  <si>
    <t>○施設で定めた勤務時間（所定労働時間）の全てを勤務する者をいう。
○ただし、１日６時間以上かつ月20日以上勤務している者は、これを常勤職員とみなして含める。
○なお、常勤換算値は「1.0人」となる。</t>
    <rPh sb="83" eb="85">
      <t>ジョウキン</t>
    </rPh>
    <rPh sb="85" eb="87">
      <t>カンザン</t>
    </rPh>
    <rPh sb="87" eb="88">
      <t>チ</t>
    </rPh>
    <rPh sb="93" eb="94">
      <t>ニン</t>
    </rPh>
    <phoneticPr fontId="1"/>
  </si>
  <si>
    <t>非常勤職員</t>
    <rPh sb="0" eb="3">
      <t>ヒジョウキン</t>
    </rPh>
    <rPh sb="3" eb="5">
      <t>ショクイン</t>
    </rPh>
    <phoneticPr fontId="1"/>
  </si>
  <si>
    <t>○常勤職員以外の職員をいう。
○なお、常勤換算値は、１ヶ月当たりの勤務時間数を就業規則等で定めた常勤の１ヶ月当たりの勤務時間数で除して算出する（小数点第２位を四捨五入する。）。</t>
    <rPh sb="1" eb="3">
      <t>ジョウキン</t>
    </rPh>
    <rPh sb="3" eb="5">
      <t>ショクイン</t>
    </rPh>
    <rPh sb="5" eb="7">
      <t>イガイ</t>
    </rPh>
    <rPh sb="8" eb="10">
      <t>ショクイン</t>
    </rPh>
    <rPh sb="19" eb="21">
      <t>ジョウキン</t>
    </rPh>
    <rPh sb="21" eb="23">
      <t>カンザン</t>
    </rPh>
    <rPh sb="23" eb="24">
      <t>チ</t>
    </rPh>
    <rPh sb="67" eb="69">
      <t>サンシュツ</t>
    </rPh>
    <rPh sb="72" eb="75">
      <t>ショウスウテン</t>
    </rPh>
    <rPh sb="75" eb="76">
      <t>ダイ</t>
    </rPh>
    <rPh sb="77" eb="78">
      <t>イ</t>
    </rPh>
    <rPh sb="79" eb="83">
      <t>シシャゴニュウ</t>
    </rPh>
    <phoneticPr fontId="1"/>
  </si>
  <si>
    <t>賃金改善実施月数</t>
    <rPh sb="0" eb="2">
      <t>チンギン</t>
    </rPh>
    <rPh sb="2" eb="4">
      <t>カイゼン</t>
    </rPh>
    <rPh sb="4" eb="6">
      <t>ジッシ</t>
    </rPh>
    <rPh sb="6" eb="7">
      <t>ツキ</t>
    </rPh>
    <rPh sb="7" eb="8">
      <t>スウ</t>
    </rPh>
    <phoneticPr fontId="1"/>
  </si>
  <si>
    <t>賃金改善（見込）額</t>
    <rPh sb="0" eb="2">
      <t>チンギン</t>
    </rPh>
    <rPh sb="2" eb="4">
      <t>カイゼン</t>
    </rPh>
    <rPh sb="5" eb="7">
      <t>ミコミ</t>
    </rPh>
    <rPh sb="8" eb="9">
      <t>ガク</t>
    </rPh>
    <phoneticPr fontId="1"/>
  </si>
  <si>
    <t>うち、基本給又は決まって毎月支払う手当による賃金改善額</t>
    <rPh sb="3" eb="6">
      <t>キホンキュウ</t>
    </rPh>
    <rPh sb="6" eb="7">
      <t>マタ</t>
    </rPh>
    <rPh sb="8" eb="9">
      <t>キ</t>
    </rPh>
    <rPh sb="12" eb="14">
      <t>マイツキ</t>
    </rPh>
    <rPh sb="14" eb="16">
      <t>シハラ</t>
    </rPh>
    <rPh sb="17" eb="19">
      <t>テアテ</t>
    </rPh>
    <rPh sb="22" eb="24">
      <t>チンギン</t>
    </rPh>
    <rPh sb="24" eb="26">
      <t>カイゼン</t>
    </rPh>
    <rPh sb="26" eb="27">
      <t>ガク</t>
    </rPh>
    <phoneticPr fontId="1"/>
  </si>
  <si>
    <t>○職員の賃金改善（見込）額のうち、基本給又は決まって毎月支払う手当による賃金改善の合計額をいう。</t>
    <rPh sb="1" eb="3">
      <t>ショクイン</t>
    </rPh>
    <rPh sb="4" eb="6">
      <t>チンギン</t>
    </rPh>
    <rPh sb="6" eb="8">
      <t>カイゼン</t>
    </rPh>
    <rPh sb="9" eb="11">
      <t>ミコミ</t>
    </rPh>
    <rPh sb="12" eb="13">
      <t>ガク</t>
    </rPh>
    <rPh sb="17" eb="20">
      <t>キホンキュウ</t>
    </rPh>
    <rPh sb="20" eb="21">
      <t>マタ</t>
    </rPh>
    <rPh sb="22" eb="23">
      <t>キ</t>
    </rPh>
    <rPh sb="26" eb="28">
      <t>マイツキ</t>
    </rPh>
    <rPh sb="28" eb="30">
      <t>シハラ</t>
    </rPh>
    <rPh sb="31" eb="33">
      <t>テアテ</t>
    </rPh>
    <rPh sb="36" eb="38">
      <t>チンギン</t>
    </rPh>
    <rPh sb="38" eb="40">
      <t>カイゼン</t>
    </rPh>
    <rPh sb="41" eb="43">
      <t>ゴウケイ</t>
    </rPh>
    <rPh sb="43" eb="44">
      <t>ガク</t>
    </rPh>
    <phoneticPr fontId="1"/>
  </si>
  <si>
    <t>賃金改善に伴う社会保険料事業主負担分等の法定福利費の増分</t>
    <rPh sb="0" eb="2">
      <t>チンギン</t>
    </rPh>
    <rPh sb="2" eb="4">
      <t>カイゼン</t>
    </rPh>
    <rPh sb="5" eb="6">
      <t>トモナ</t>
    </rPh>
    <rPh sb="7" eb="9">
      <t>シャカイ</t>
    </rPh>
    <rPh sb="9" eb="11">
      <t>ホケン</t>
    </rPh>
    <rPh sb="11" eb="12">
      <t>リョウ</t>
    </rPh>
    <rPh sb="12" eb="15">
      <t>ジギョウヌシ</t>
    </rPh>
    <rPh sb="15" eb="18">
      <t>フタンブン</t>
    </rPh>
    <rPh sb="18" eb="19">
      <t>トウ</t>
    </rPh>
    <rPh sb="20" eb="22">
      <t>ホウテイ</t>
    </rPh>
    <rPh sb="22" eb="25">
      <t>フクリヒ</t>
    </rPh>
    <rPh sb="26" eb="28">
      <t>ゾウブン</t>
    </rPh>
    <phoneticPr fontId="1"/>
  </si>
  <si>
    <t>本事業による賃金改善に係る計画の具体的内容を職員に周知</t>
    <phoneticPr fontId="1"/>
  </si>
  <si>
    <t>備考</t>
    <rPh sb="0" eb="2">
      <t>ビコウ</t>
    </rPh>
    <phoneticPr fontId="1"/>
  </si>
  <si>
    <t>○年度途中の採用や退職がある場合にはその旨、また、賃金改善額が他の職員と比較して高額（低額、賃金改善を実施しない場合も含む）である場合についてはその理由を記載すること。</t>
    <phoneticPr fontId="1"/>
  </si>
  <si>
    <t>①職種</t>
    <rPh sb="1" eb="3">
      <t>ショクシュ</t>
    </rPh>
    <phoneticPr fontId="1"/>
  </si>
  <si>
    <t>⑬賃金改善に伴う法定福利費等の事業主負担分の増分</t>
    <phoneticPr fontId="1"/>
  </si>
  <si>
    <t>⑭１月当たりの平均賃金改善見込額</t>
    <rPh sb="2" eb="3">
      <t>ガツ</t>
    </rPh>
    <rPh sb="3" eb="4">
      <t>ア</t>
    </rPh>
    <rPh sb="7" eb="9">
      <t>ヘイキン</t>
    </rPh>
    <rPh sb="9" eb="11">
      <t>チンギン</t>
    </rPh>
    <rPh sb="11" eb="13">
      <t>カイゼン</t>
    </rPh>
    <rPh sb="13" eb="15">
      <t>ミコミ</t>
    </rPh>
    <rPh sb="15" eb="16">
      <t>ガク</t>
    </rPh>
    <phoneticPr fontId="1"/>
  </si>
  <si>
    <t>⑮備考</t>
    <rPh sb="1" eb="3">
      <t>ビコウ</t>
    </rPh>
    <phoneticPr fontId="1"/>
  </si>
  <si>
    <t>⑪基本給又は決まって毎月支払う手当</t>
    <phoneticPr fontId="1"/>
  </si>
  <si>
    <t>⑫その他</t>
    <rPh sb="3" eb="4">
      <t>タ</t>
    </rPh>
    <phoneticPr fontId="1"/>
  </si>
  <si>
    <t>※黄色のセルについて記入をお願いします。</t>
    <rPh sb="1" eb="3">
      <t>キイロ</t>
    </rPh>
    <rPh sb="10" eb="12">
      <t>キニュウ</t>
    </rPh>
    <rPh sb="14" eb="15">
      <t>ネガ</t>
    </rPh>
    <phoneticPr fontId="1"/>
  </si>
  <si>
    <t>※行が足りない場合は適宜追加すること。</t>
    <rPh sb="1" eb="2">
      <t>ギョウ</t>
    </rPh>
    <rPh sb="3" eb="4">
      <t>タ</t>
    </rPh>
    <rPh sb="7" eb="9">
      <t>バアイ</t>
    </rPh>
    <rPh sb="10" eb="12">
      <t>テキギ</t>
    </rPh>
    <rPh sb="12" eb="14">
      <t>ツイカ</t>
    </rPh>
    <phoneticPr fontId="1"/>
  </si>
  <si>
    <t>クラブ名</t>
    <rPh sb="3" eb="4">
      <t>メイ</t>
    </rPh>
    <phoneticPr fontId="1"/>
  </si>
  <si>
    <t>くわのみ児童クラブ１組</t>
    <rPh sb="4" eb="6">
      <t>ジドウ</t>
    </rPh>
    <rPh sb="10" eb="11">
      <t>クミ</t>
    </rPh>
    <phoneticPr fontId="8"/>
  </si>
  <si>
    <t>あすなろ児童クラブ（１組）</t>
    <rPh sb="4" eb="6">
      <t>ジドウ</t>
    </rPh>
    <rPh sb="11" eb="12">
      <t>クミ</t>
    </rPh>
    <phoneticPr fontId="8"/>
  </si>
  <si>
    <t>わかあゆ児童クラブ</t>
    <rPh sb="4" eb="6">
      <t>ジドウ</t>
    </rPh>
    <phoneticPr fontId="8"/>
  </si>
  <si>
    <t>さくらんぼ児童クラブ</t>
    <rPh sb="5" eb="7">
      <t>ジドウ</t>
    </rPh>
    <phoneticPr fontId="8"/>
  </si>
  <si>
    <t>そらやま児童クラブ</t>
    <rPh sb="4" eb="6">
      <t>ジドウ</t>
    </rPh>
    <phoneticPr fontId="8"/>
  </si>
  <si>
    <t>さくらのみち第１クラブ</t>
    <rPh sb="6" eb="7">
      <t>ダイ</t>
    </rPh>
    <phoneticPr fontId="8"/>
  </si>
  <si>
    <t>あおぞら児童クラブ</t>
    <rPh sb="4" eb="6">
      <t>ジドウ</t>
    </rPh>
    <phoneticPr fontId="8"/>
  </si>
  <si>
    <t>なかよし児童クラブ</t>
    <rPh sb="4" eb="6">
      <t>ジドウ</t>
    </rPh>
    <phoneticPr fontId="8"/>
  </si>
  <si>
    <t>砂山第一児童クラブ</t>
    <rPh sb="0" eb="2">
      <t>スナヤマ</t>
    </rPh>
    <rPh sb="2" eb="4">
      <t>ダイイチ</t>
    </rPh>
    <rPh sb="4" eb="6">
      <t>ジドウ</t>
    </rPh>
    <phoneticPr fontId="8"/>
  </si>
  <si>
    <t>どんぐり児童クラブ</t>
    <rPh sb="4" eb="6">
      <t>ジドウ</t>
    </rPh>
    <phoneticPr fontId="8"/>
  </si>
  <si>
    <t>しいのみ児童クラブ</t>
    <rPh sb="4" eb="6">
      <t>ジドウ</t>
    </rPh>
    <phoneticPr fontId="8"/>
  </si>
  <si>
    <t>みほっこ第１児童クラブ</t>
  </si>
  <si>
    <t>日進やまびこ児童クラブ</t>
    <rPh sb="0" eb="2">
      <t>ニッシン</t>
    </rPh>
    <rPh sb="6" eb="8">
      <t>ジドウ</t>
    </rPh>
    <phoneticPr fontId="8"/>
  </si>
  <si>
    <t>ひまわり児童クラブ１組</t>
    <rPh sb="4" eb="6">
      <t>ジドウ</t>
    </rPh>
    <rPh sb="10" eb="11">
      <t>クミ</t>
    </rPh>
    <phoneticPr fontId="8"/>
  </si>
  <si>
    <t>こばと児童クラブ</t>
    <rPh sb="3" eb="5">
      <t>ジドウ</t>
    </rPh>
    <phoneticPr fontId="8"/>
  </si>
  <si>
    <t>ぽっかぽか児童クラブ</t>
    <rPh sb="5" eb="7">
      <t>ジドウ</t>
    </rPh>
    <phoneticPr fontId="8"/>
  </si>
  <si>
    <t>まつかぜ児童クラブ</t>
    <rPh sb="4" eb="6">
      <t>ジドウ</t>
    </rPh>
    <phoneticPr fontId="8"/>
  </si>
  <si>
    <t>元気っ子児童クラブ１組</t>
    <rPh sb="0" eb="2">
      <t>ゲンキ</t>
    </rPh>
    <rPh sb="3" eb="4">
      <t>コ</t>
    </rPh>
    <rPh sb="4" eb="6">
      <t>ジドウ</t>
    </rPh>
    <rPh sb="10" eb="11">
      <t>クミ</t>
    </rPh>
    <phoneticPr fontId="8"/>
  </si>
  <si>
    <t>せんきょう児童クラブ</t>
    <rPh sb="5" eb="7">
      <t>ジドウ</t>
    </rPh>
    <phoneticPr fontId="8"/>
  </si>
  <si>
    <t>はとっ子児童クラブ１組</t>
    <rPh sb="3" eb="4">
      <t>コ</t>
    </rPh>
    <rPh sb="4" eb="6">
      <t>ジドウ</t>
    </rPh>
    <rPh sb="10" eb="11">
      <t>クミ</t>
    </rPh>
    <phoneticPr fontId="8"/>
  </si>
  <si>
    <t>とんぼ児童クラブ</t>
    <rPh sb="3" eb="5">
      <t>ジドウ</t>
    </rPh>
    <phoneticPr fontId="8"/>
  </si>
  <si>
    <t>かにっこ児童クラブ</t>
    <rPh sb="4" eb="6">
      <t>ジドウ</t>
    </rPh>
    <phoneticPr fontId="8"/>
  </si>
  <si>
    <t>さじっ子クラブ</t>
    <rPh sb="3" eb="4">
      <t>コ</t>
    </rPh>
    <phoneticPr fontId="8"/>
  </si>
  <si>
    <t>うべのっこ児童クラブ</t>
    <rPh sb="5" eb="7">
      <t>ジドウ</t>
    </rPh>
    <phoneticPr fontId="8"/>
  </si>
  <si>
    <t>のびっこ児童クラブ</t>
    <rPh sb="4" eb="6">
      <t>ジドウ</t>
    </rPh>
    <phoneticPr fontId="8"/>
  </si>
  <si>
    <t>ひだまり児童クラブ</t>
    <rPh sb="4" eb="6">
      <t>ジドウ</t>
    </rPh>
    <phoneticPr fontId="8"/>
  </si>
  <si>
    <t>あゆっ子児童クラブ</t>
    <rPh sb="3" eb="4">
      <t>コ</t>
    </rPh>
    <rPh sb="4" eb="6">
      <t>ジドウ</t>
    </rPh>
    <phoneticPr fontId="8"/>
  </si>
  <si>
    <t>さんき児童クラブ</t>
    <rPh sb="3" eb="5">
      <t>ジドウ</t>
    </rPh>
    <phoneticPr fontId="8"/>
  </si>
  <si>
    <t>さいごう児童クラブ</t>
    <rPh sb="4" eb="6">
      <t>ジドウ</t>
    </rPh>
    <phoneticPr fontId="8"/>
  </si>
  <si>
    <t>浜村児童クラブ　みどり教室</t>
    <rPh sb="0" eb="2">
      <t>ハマムラ</t>
    </rPh>
    <rPh sb="2" eb="4">
      <t>ジドウ</t>
    </rPh>
    <rPh sb="11" eb="13">
      <t>キョウシツ</t>
    </rPh>
    <phoneticPr fontId="8"/>
  </si>
  <si>
    <t>鹿野町放課後児童クラブ</t>
    <rPh sb="0" eb="3">
      <t>シカノチョウ</t>
    </rPh>
    <rPh sb="3" eb="6">
      <t>ホウカゴ</t>
    </rPh>
    <rPh sb="6" eb="8">
      <t>ジドウ</t>
    </rPh>
    <phoneticPr fontId="8"/>
  </si>
  <si>
    <t>風の子児童クラブ</t>
    <rPh sb="0" eb="1">
      <t>カゼ</t>
    </rPh>
    <rPh sb="2" eb="3">
      <t>コ</t>
    </rPh>
    <rPh sb="3" eb="5">
      <t>ジドウ</t>
    </rPh>
    <phoneticPr fontId="8"/>
  </si>
  <si>
    <t>もちっ子児童クラブ</t>
    <rPh sb="3" eb="4">
      <t>コ</t>
    </rPh>
    <rPh sb="4" eb="6">
      <t>ジドウ</t>
    </rPh>
    <phoneticPr fontId="8"/>
  </si>
  <si>
    <t>海っこ児童クラブ</t>
    <rPh sb="0" eb="1">
      <t>ウミ</t>
    </rPh>
    <rPh sb="3" eb="5">
      <t>ジドウ</t>
    </rPh>
    <phoneticPr fontId="8"/>
  </si>
  <si>
    <t>こなんっ子放課後児童クラブ</t>
    <rPh sb="4" eb="5">
      <t>コ</t>
    </rPh>
    <rPh sb="5" eb="8">
      <t>ホウカゴ</t>
    </rPh>
    <phoneticPr fontId="8"/>
  </si>
  <si>
    <t>美保小児童クラブ第五教室</t>
    <rPh sb="0" eb="2">
      <t>ミホ</t>
    </rPh>
    <rPh sb="2" eb="3">
      <t>ショウ</t>
    </rPh>
    <rPh sb="3" eb="8">
      <t>ジ</t>
    </rPh>
    <rPh sb="8" eb="9">
      <t>ダイ</t>
    </rPh>
    <rPh sb="9" eb="10">
      <t>５</t>
    </rPh>
    <rPh sb="10" eb="12">
      <t>キョウシツ</t>
    </rPh>
    <phoneticPr fontId="8"/>
  </si>
  <si>
    <t>あおぞら第二児童クラブ</t>
    <rPh sb="4" eb="6">
      <t>ダイニ</t>
    </rPh>
    <phoneticPr fontId="8"/>
  </si>
  <si>
    <t>めだか児童クラブ</t>
    <rPh sb="3" eb="5">
      <t>ジドウ</t>
    </rPh>
    <phoneticPr fontId="8"/>
  </si>
  <si>
    <t>ちゃれんじ児童クラブ第１</t>
    <rPh sb="5" eb="7">
      <t>ジドウ</t>
    </rPh>
    <rPh sb="10" eb="11">
      <t>ダイ</t>
    </rPh>
    <phoneticPr fontId="8"/>
  </si>
  <si>
    <t>うさぎ児童クラブ</t>
    <rPh sb="3" eb="5">
      <t>ジドウ</t>
    </rPh>
    <phoneticPr fontId="8"/>
  </si>
  <si>
    <t>あすなろ児童クラブ（２組）</t>
    <rPh sb="4" eb="6">
      <t>ジドウ</t>
    </rPh>
    <rPh sb="11" eb="12">
      <t>クミ</t>
    </rPh>
    <phoneticPr fontId="8"/>
  </si>
  <si>
    <t>第２しいのみ児童クラブ</t>
    <rPh sb="0" eb="1">
      <t>ダイ</t>
    </rPh>
    <rPh sb="6" eb="8">
      <t>ジドウ</t>
    </rPh>
    <phoneticPr fontId="8"/>
  </si>
  <si>
    <t>くるみ児童クラブ</t>
    <rPh sb="3" eb="5">
      <t>ジドウ</t>
    </rPh>
    <phoneticPr fontId="8"/>
  </si>
  <si>
    <t>たからの子児童クラブ</t>
    <rPh sb="4" eb="5">
      <t>コ</t>
    </rPh>
    <rPh sb="5" eb="7">
      <t>ジドウ</t>
    </rPh>
    <phoneticPr fontId="8"/>
  </si>
  <si>
    <t>砂山第二児童クラブ</t>
    <rPh sb="0" eb="2">
      <t>スナヤマ</t>
    </rPh>
    <rPh sb="2" eb="3">
      <t>ダイ</t>
    </rPh>
    <rPh sb="3" eb="4">
      <t>ニ</t>
    </rPh>
    <rPh sb="4" eb="6">
      <t>ジドウ</t>
    </rPh>
    <phoneticPr fontId="8"/>
  </si>
  <si>
    <t>第２なかよし児童クラブ</t>
    <rPh sb="6" eb="8">
      <t>ジドウ</t>
    </rPh>
    <phoneticPr fontId="8"/>
  </si>
  <si>
    <t>日進第２やまびこ児童クラブ</t>
    <rPh sb="0" eb="2">
      <t>ニッシン</t>
    </rPh>
    <rPh sb="8" eb="13">
      <t>ジ</t>
    </rPh>
    <phoneticPr fontId="8"/>
  </si>
  <si>
    <t>めだか児童クラブ　つくし組</t>
    <rPh sb="12" eb="13">
      <t>クミ</t>
    </rPh>
    <phoneticPr fontId="8"/>
  </si>
  <si>
    <t>うべのっこ第二クラブ</t>
    <rPh sb="5" eb="7">
      <t>ダイニ</t>
    </rPh>
    <phoneticPr fontId="8"/>
  </si>
  <si>
    <t>くらだ児童クラブ</t>
    <rPh sb="3" eb="8">
      <t>ジ</t>
    </rPh>
    <phoneticPr fontId="8"/>
  </si>
  <si>
    <t>さくらんぼ第２児童クラブ</t>
    <rPh sb="7" eb="12">
      <t>ジ</t>
    </rPh>
    <phoneticPr fontId="8"/>
  </si>
  <si>
    <t>ひまわり児童クラブ２組</t>
    <rPh sb="4" eb="9">
      <t>ジ</t>
    </rPh>
    <rPh sb="10" eb="11">
      <t>クミ</t>
    </rPh>
    <phoneticPr fontId="8"/>
  </si>
  <si>
    <t>あおぞら第三児童クラブ</t>
    <rPh sb="6" eb="11">
      <t>ジ</t>
    </rPh>
    <phoneticPr fontId="8"/>
  </si>
  <si>
    <t>みずほ児童クラブ</t>
    <rPh sb="3" eb="8">
      <t>ジ</t>
    </rPh>
    <phoneticPr fontId="8"/>
  </si>
  <si>
    <t>あすなろ児童クラブ（３組）</t>
    <rPh sb="4" eb="9">
      <t>ジ</t>
    </rPh>
    <rPh sb="11" eb="12">
      <t>クミ</t>
    </rPh>
    <phoneticPr fontId="8"/>
  </si>
  <si>
    <t>みほっこ第２児童クラブ</t>
    <rPh sb="4" eb="5">
      <t>ダイ</t>
    </rPh>
    <rPh sb="6" eb="8">
      <t>ジドウ</t>
    </rPh>
    <phoneticPr fontId="8"/>
  </si>
  <si>
    <t>みほっこ第３児童クラブ</t>
    <rPh sb="4" eb="5">
      <t>ダイ</t>
    </rPh>
    <rPh sb="6" eb="8">
      <t>ジドウ</t>
    </rPh>
    <phoneticPr fontId="8"/>
  </si>
  <si>
    <t>みほっこ第４児童クラブ</t>
    <rPh sb="4" eb="5">
      <t>ダイ</t>
    </rPh>
    <rPh sb="6" eb="8">
      <t>ジドウ</t>
    </rPh>
    <phoneticPr fontId="8"/>
  </si>
  <si>
    <t>ちゃれんじ児童クラブ第２</t>
  </si>
  <si>
    <t>とくよしポケットクラブ１組</t>
    <phoneticPr fontId="1"/>
  </si>
  <si>
    <t>元気っ子児童クラブ２組</t>
    <rPh sb="10" eb="11">
      <t>クミ</t>
    </rPh>
    <phoneticPr fontId="8"/>
  </si>
  <si>
    <t>どんぐり第２児童クラブ</t>
    <rPh sb="4" eb="5">
      <t>ダイ</t>
    </rPh>
    <rPh sb="6" eb="8">
      <t>ジドウ</t>
    </rPh>
    <phoneticPr fontId="8"/>
  </si>
  <si>
    <t>とくよしポケットクラブ２組</t>
  </si>
  <si>
    <t>けやき児童クラブ</t>
    <rPh sb="3" eb="5">
      <t>ジドウ</t>
    </rPh>
    <phoneticPr fontId="8"/>
  </si>
  <si>
    <t>みらい児童クラブ</t>
    <rPh sb="3" eb="5">
      <t>ジドウ</t>
    </rPh>
    <phoneticPr fontId="8"/>
  </si>
  <si>
    <t>はとっ子児童クラブ２組</t>
    <rPh sb="3" eb="4">
      <t>コ</t>
    </rPh>
    <rPh sb="4" eb="6">
      <t>ジドウ</t>
    </rPh>
    <rPh sb="10" eb="11">
      <t>クミ</t>
    </rPh>
    <phoneticPr fontId="8"/>
  </si>
  <si>
    <t>みつばち児童クラブ　西町教室</t>
    <rPh sb="4" eb="6">
      <t>ジドウ</t>
    </rPh>
    <rPh sb="10" eb="12">
      <t>ニシマチ</t>
    </rPh>
    <phoneticPr fontId="8"/>
  </si>
  <si>
    <t>ひまわり児童クラブ３組</t>
    <rPh sb="4" eb="6">
      <t>ジドウ</t>
    </rPh>
    <rPh sb="10" eb="11">
      <t>クミ</t>
    </rPh>
    <phoneticPr fontId="8"/>
  </si>
  <si>
    <t>浜村児童クラブ　きいろ教室</t>
    <rPh sb="0" eb="2">
      <t>ハマムラ</t>
    </rPh>
    <rPh sb="2" eb="4">
      <t>ジドウ</t>
    </rPh>
    <rPh sb="11" eb="13">
      <t>キョウシツ</t>
    </rPh>
    <phoneticPr fontId="8"/>
  </si>
  <si>
    <t>かすみのさと児童クラブ</t>
    <rPh sb="6" eb="8">
      <t>ジドウ</t>
    </rPh>
    <phoneticPr fontId="8"/>
  </si>
  <si>
    <t>くわのみ児童クラブ２組</t>
    <rPh sb="4" eb="6">
      <t>ジドウ</t>
    </rPh>
    <rPh sb="10" eb="11">
      <t>クミ</t>
    </rPh>
    <phoneticPr fontId="8"/>
  </si>
  <si>
    <t>ぽらん児童クラブ</t>
    <rPh sb="3" eb="5">
      <t>ジドウ</t>
    </rPh>
    <phoneticPr fontId="8"/>
  </si>
  <si>
    <t>みつばち児童クラブ　湖山教室</t>
    <rPh sb="4" eb="6">
      <t>ジドウ</t>
    </rPh>
    <rPh sb="10" eb="12">
      <t>コヤマ</t>
    </rPh>
    <rPh sb="12" eb="14">
      <t>キョウシツ</t>
    </rPh>
    <phoneticPr fontId="8"/>
  </si>
  <si>
    <t>くるみ第二児童クラブ</t>
    <rPh sb="3" eb="4">
      <t>ダイ</t>
    </rPh>
    <rPh sb="4" eb="5">
      <t>２</t>
    </rPh>
    <rPh sb="5" eb="7">
      <t>ジドウ</t>
    </rPh>
    <phoneticPr fontId="8"/>
  </si>
  <si>
    <t>みつばち児童クラブ　公園前教室</t>
    <rPh sb="4" eb="6">
      <t>ジドウ</t>
    </rPh>
    <rPh sb="10" eb="13">
      <t>コウエンマエ</t>
    </rPh>
    <rPh sb="13" eb="15">
      <t>キョウシツ</t>
    </rPh>
    <phoneticPr fontId="8"/>
  </si>
  <si>
    <t>③　賃金改善見込額</t>
    <rPh sb="2" eb="4">
      <t>チンギン</t>
    </rPh>
    <rPh sb="4" eb="6">
      <t>カイゼン</t>
    </rPh>
    <rPh sb="6" eb="8">
      <t>ミコ</t>
    </rPh>
    <rPh sb="8" eb="9">
      <t>ガク</t>
    </rPh>
    <phoneticPr fontId="1"/>
  </si>
  <si>
    <t>④　うち、基本給又は決まって毎月
　　支払う手当による賃金改善見込額</t>
    <rPh sb="31" eb="33">
      <t>ミコミ</t>
    </rPh>
    <phoneticPr fontId="1"/>
  </si>
  <si>
    <t>⑤　賃金改善に伴い増加する法定福利費
　　等の事業主負担分</t>
    <rPh sb="2" eb="4">
      <t>チンギン</t>
    </rPh>
    <rPh sb="4" eb="6">
      <t>カイゼン</t>
    </rPh>
    <rPh sb="7" eb="8">
      <t>トモナ</t>
    </rPh>
    <rPh sb="9" eb="11">
      <t>ゾウカ</t>
    </rPh>
    <rPh sb="13" eb="15">
      <t>ホウテイ</t>
    </rPh>
    <rPh sb="15" eb="18">
      <t>フクリヒ</t>
    </rPh>
    <rPh sb="21" eb="22">
      <t>トウ</t>
    </rPh>
    <rPh sb="23" eb="26">
      <t>ジギョウヌシ</t>
    </rPh>
    <rPh sb="26" eb="29">
      <t>フタンブン</t>
    </rPh>
    <phoneticPr fontId="1"/>
  </si>
  <si>
    <r>
      <t>⑥　賃金改善等見込額合計</t>
    </r>
    <r>
      <rPr>
        <sz val="6"/>
        <color theme="1"/>
        <rFont val="HGｺﾞｼｯｸM"/>
        <family val="3"/>
        <charset val="128"/>
      </rPr>
      <t>（③＋⑤）</t>
    </r>
    <rPh sb="2" eb="4">
      <t>チンギン</t>
    </rPh>
    <rPh sb="4" eb="6">
      <t>カイゼン</t>
    </rPh>
    <rPh sb="6" eb="7">
      <t>トウ</t>
    </rPh>
    <rPh sb="7" eb="9">
      <t>ミコミ</t>
    </rPh>
    <rPh sb="9" eb="10">
      <t>ガク</t>
    </rPh>
    <rPh sb="10" eb="12">
      <t>ゴウケイ</t>
    </rPh>
    <phoneticPr fontId="1"/>
  </si>
  <si>
    <t>⑦　本事業による賃金改善に係る計画の
　　具体的内容を職員に周知していること</t>
    <rPh sb="2" eb="3">
      <t>ホン</t>
    </rPh>
    <rPh sb="3" eb="5">
      <t>ジギョウ</t>
    </rPh>
    <rPh sb="8" eb="10">
      <t>チンギン</t>
    </rPh>
    <rPh sb="10" eb="12">
      <t>カイゼン</t>
    </rPh>
    <rPh sb="13" eb="14">
      <t>カカ</t>
    </rPh>
    <rPh sb="15" eb="17">
      <t>ケイカク</t>
    </rPh>
    <rPh sb="21" eb="24">
      <t>グタイテキ</t>
    </rPh>
    <rPh sb="24" eb="26">
      <t>ナイヨウ</t>
    </rPh>
    <rPh sb="27" eb="29">
      <t>ショクイン</t>
    </rPh>
    <rPh sb="30" eb="32">
      <t>シュウチ</t>
    </rPh>
    <phoneticPr fontId="1"/>
  </si>
  <si>
    <t>賃金改善額の2/3以上が基本給又は決まって毎月支払う手当による改善の判定（④≧③×2/3）</t>
    <rPh sb="0" eb="2">
      <t>チンギン</t>
    </rPh>
    <rPh sb="2" eb="4">
      <t>カイゼン</t>
    </rPh>
    <rPh sb="4" eb="5">
      <t>ガク</t>
    </rPh>
    <rPh sb="9" eb="11">
      <t>イジョウ</t>
    </rPh>
    <rPh sb="12" eb="14">
      <t>キホン</t>
    </rPh>
    <rPh sb="14" eb="15">
      <t>キュウ</t>
    </rPh>
    <rPh sb="15" eb="16">
      <t>マタ</t>
    </rPh>
    <rPh sb="17" eb="18">
      <t>キ</t>
    </rPh>
    <rPh sb="21" eb="23">
      <t>マイツキ</t>
    </rPh>
    <rPh sb="23" eb="25">
      <t>シハラ</t>
    </rPh>
    <rPh sb="26" eb="28">
      <t>テアテ</t>
    </rPh>
    <rPh sb="31" eb="33">
      <t>カイゼン</t>
    </rPh>
    <rPh sb="34" eb="36">
      <t>ハンテイ</t>
    </rPh>
    <phoneticPr fontId="1"/>
  </si>
  <si>
    <t>賃金改善等見込額合計（⑥）が補助額（②）以上</t>
    <rPh sb="0" eb="2">
      <t>チンギン</t>
    </rPh>
    <rPh sb="2" eb="4">
      <t>カイゼン</t>
    </rPh>
    <rPh sb="4" eb="5">
      <t>トウ</t>
    </rPh>
    <rPh sb="5" eb="7">
      <t>ミコミ</t>
    </rPh>
    <rPh sb="7" eb="8">
      <t>ガク</t>
    </rPh>
    <rPh sb="8" eb="10">
      <t>ゴウケイ</t>
    </rPh>
    <rPh sb="14" eb="17">
      <t>ホジョガク</t>
    </rPh>
    <rPh sb="20" eb="22">
      <t>イジョウ</t>
    </rPh>
    <phoneticPr fontId="1"/>
  </si>
  <si>
    <t>代表者職氏名</t>
    <rPh sb="0" eb="3">
      <t>ダイヒョウシャ</t>
    </rPh>
    <rPh sb="3" eb="4">
      <t>ショク</t>
    </rPh>
    <rPh sb="4" eb="6">
      <t>シメイ</t>
    </rPh>
    <phoneticPr fontId="1"/>
  </si>
  <si>
    <r>
      <t>⑥　賃金改善等見込額合計</t>
    </r>
    <r>
      <rPr>
        <sz val="6"/>
        <color rgb="FFFF0000"/>
        <rFont val="HGｺﾞｼｯｸM"/>
        <family val="3"/>
        <charset val="128"/>
      </rPr>
      <t>（③＋⑤）</t>
    </r>
    <rPh sb="2" eb="4">
      <t>チンギン</t>
    </rPh>
    <rPh sb="4" eb="6">
      <t>カイゼン</t>
    </rPh>
    <rPh sb="6" eb="7">
      <t>トウ</t>
    </rPh>
    <rPh sb="7" eb="9">
      <t>ミコミ</t>
    </rPh>
    <rPh sb="9" eb="10">
      <t>ガク</t>
    </rPh>
    <rPh sb="10" eb="12">
      <t>ゴウケイ</t>
    </rPh>
    <phoneticPr fontId="1"/>
  </si>
  <si>
    <t>会長　鳥取花子</t>
    <rPh sb="0" eb="2">
      <t>カイチョウ</t>
    </rPh>
    <rPh sb="3" eb="5">
      <t>トットリ</t>
    </rPh>
    <rPh sb="5" eb="7">
      <t>ハナコ</t>
    </rPh>
    <phoneticPr fontId="1"/>
  </si>
  <si>
    <t>その他は一時金</t>
    <rPh sb="2" eb="3">
      <t>タ</t>
    </rPh>
    <rPh sb="4" eb="7">
      <t>イチジキン</t>
    </rPh>
    <phoneticPr fontId="1"/>
  </si>
  <si>
    <t>（④/③×100％）</t>
    <phoneticPr fontId="1"/>
  </si>
  <si>
    <t>人</t>
    <rPh sb="0" eb="1">
      <t>ニン</t>
    </rPh>
    <phoneticPr fontId="1"/>
  </si>
  <si>
    <t>時間</t>
    <rPh sb="0" eb="2">
      <t>ジカン</t>
    </rPh>
    <phoneticPr fontId="1"/>
  </si>
  <si>
    <t>月</t>
    <rPh sb="0" eb="1">
      <t>ツキ</t>
    </rPh>
    <phoneticPr fontId="1"/>
  </si>
  <si>
    <t>放課後児童支援員等処遇改善事業（月額9,000円相当賃金改善）賃金改善計画書</t>
    <rPh sb="0" eb="3">
      <t>ホウカゴ</t>
    </rPh>
    <rPh sb="3" eb="5">
      <t>ジドウ</t>
    </rPh>
    <rPh sb="5" eb="8">
      <t>シエンイン</t>
    </rPh>
    <rPh sb="8" eb="9">
      <t>トウ</t>
    </rPh>
    <rPh sb="9" eb="11">
      <t>ショグウ</t>
    </rPh>
    <rPh sb="11" eb="13">
      <t>カイゼン</t>
    </rPh>
    <rPh sb="13" eb="15">
      <t>ジギョウ</t>
    </rPh>
    <rPh sb="16" eb="18">
      <t>ゲツガク</t>
    </rPh>
    <rPh sb="23" eb="24">
      <t>エン</t>
    </rPh>
    <rPh sb="24" eb="26">
      <t>ソウトウ</t>
    </rPh>
    <rPh sb="26" eb="30">
      <t>チンギンカイゼン</t>
    </rPh>
    <rPh sb="31" eb="33">
      <t>チンギン</t>
    </rPh>
    <rPh sb="33" eb="35">
      <t>カイゼン</t>
    </rPh>
    <rPh sb="35" eb="38">
      <t>ケイカクショ</t>
    </rPh>
    <phoneticPr fontId="1"/>
  </si>
  <si>
    <t>別紙様式１別添</t>
    <rPh sb="0" eb="2">
      <t>ベッシ</t>
    </rPh>
    <rPh sb="2" eb="4">
      <t>ヨウシキ</t>
    </rPh>
    <rPh sb="5" eb="7">
      <t>ベッテン</t>
    </rPh>
    <phoneticPr fontId="1"/>
  </si>
  <si>
    <t>No.</t>
    <phoneticPr fontId="1"/>
  </si>
  <si>
    <t>とっとり児童クラブ</t>
    <rPh sb="4" eb="6">
      <t>ジドウ</t>
    </rPh>
    <phoneticPr fontId="1"/>
  </si>
  <si>
    <t>時間</t>
    <rPh sb="0" eb="2">
      <t>ジカン</t>
    </rPh>
    <phoneticPr fontId="1"/>
  </si>
  <si>
    <t>○放課後児童支援員等処遇改善事業（月額9,000円相当賃金改善）を実施する期間</t>
    <phoneticPr fontId="1"/>
  </si>
  <si>
    <t>○放課後児童支援員等処遇改善事業（月額9,000円相当賃金改善）により賃金改善を行う職員数をいう（常勤職員数と非常勤職員数の合計）。
○ただし、経営に携わる法人の役員である職員を除く。</t>
    <rPh sb="49" eb="51">
      <t>ジョウキン</t>
    </rPh>
    <rPh sb="51" eb="53">
      <t>ショクイン</t>
    </rPh>
    <rPh sb="53" eb="54">
      <t>スウ</t>
    </rPh>
    <rPh sb="55" eb="58">
      <t>ヒジョウキン</t>
    </rPh>
    <rPh sb="58" eb="60">
      <t>ショクイン</t>
    </rPh>
    <rPh sb="60" eb="61">
      <t>スウ</t>
    </rPh>
    <rPh sb="62" eb="64">
      <t>ゴウケイ</t>
    </rPh>
    <phoneticPr fontId="1"/>
  </si>
  <si>
    <t>○放課後児童支援員等処遇改善事業（月額9,000円相当賃金改善）を実施する月数</t>
    <rPh sb="37" eb="38">
      <t>ツキ</t>
    </rPh>
    <rPh sb="38" eb="39">
      <t>スウ</t>
    </rPh>
    <phoneticPr fontId="1"/>
  </si>
  <si>
    <t>○放課後児童支援員等処遇改善事業（月額9,000円相当賃金改善）の実施により、職員について、雇用形態、職種、勤続年数、職責等が事業実施年度と同等の条件の下で、本事業実施前に適用されていた算定方法に基づく賃金水準を超えて、賃金を引き上げた合計額をいう。</t>
    <rPh sb="118" eb="121">
      <t>ゴウケイガク</t>
    </rPh>
    <phoneticPr fontId="1"/>
  </si>
  <si>
    <t>○放課後児童支援員等処遇改善事業（月額9,000円相当賃金改善）による賃金改善に係る計画の具体的な内容について職員に周知している場合は「周知している」を選択すること。
※「周知していない」を選択した場合は放課後児童支援員等処遇改善事業（月額9,000円相当賃金改善）の対象外となる。</t>
    <rPh sb="35" eb="37">
      <t>チンギン</t>
    </rPh>
    <rPh sb="37" eb="39">
      <t>カイゼン</t>
    </rPh>
    <rPh sb="40" eb="41">
      <t>カカ</t>
    </rPh>
    <rPh sb="42" eb="44">
      <t>ケイカク</t>
    </rPh>
    <rPh sb="45" eb="48">
      <t>グタイテキ</t>
    </rPh>
    <rPh sb="49" eb="51">
      <t>ナイヨウ</t>
    </rPh>
    <rPh sb="55" eb="57">
      <t>ショクイン</t>
    </rPh>
    <rPh sb="58" eb="60">
      <t>シュウチ</t>
    </rPh>
    <rPh sb="64" eb="66">
      <t>バアイ</t>
    </rPh>
    <rPh sb="68" eb="70">
      <t>シュウチ</t>
    </rPh>
    <rPh sb="87" eb="89">
      <t>シュウチ</t>
    </rPh>
    <rPh sb="96" eb="98">
      <t>センタク</t>
    </rPh>
    <rPh sb="100" eb="102">
      <t>バアイ</t>
    </rPh>
    <rPh sb="135" eb="138">
      <t>タイショウガイ</t>
    </rPh>
    <phoneticPr fontId="1"/>
  </si>
  <si>
    <t>＜参考＞</t>
    <rPh sb="1" eb="3">
      <t>サンコウ</t>
    </rPh>
    <phoneticPr fontId="1"/>
  </si>
  <si>
    <t>○子ども・子育て支援交付金交付要綱に定める職員１人当たりの単価をいう。</t>
    <rPh sb="1" eb="2">
      <t>コ</t>
    </rPh>
    <rPh sb="5" eb="7">
      <t>コソダ</t>
    </rPh>
    <rPh sb="8" eb="10">
      <t>シエン</t>
    </rPh>
    <rPh sb="10" eb="13">
      <t>コウフキン</t>
    </rPh>
    <rPh sb="13" eb="15">
      <t>コウフ</t>
    </rPh>
    <rPh sb="18" eb="19">
      <t>サダ</t>
    </rPh>
    <phoneticPr fontId="1"/>
  </si>
  <si>
    <t>○職員の賃金改善に伴い増加する法定福利費等の事業主負担分の合計額をいう。
○なお、法定福利費等の事業主負担分については、
「前年度における法定福利費等の事業主負担分の総額」÷「前年度における賃金の総額」×「賃金改善額」
により算出すること。</t>
    <rPh sb="1" eb="3">
      <t>ショクイン</t>
    </rPh>
    <rPh sb="4" eb="6">
      <t>チンギン</t>
    </rPh>
    <rPh sb="6" eb="8">
      <t>カイゼン</t>
    </rPh>
    <rPh sb="9" eb="10">
      <t>トモナ</t>
    </rPh>
    <rPh sb="11" eb="13">
      <t>ゾウカ</t>
    </rPh>
    <rPh sb="15" eb="17">
      <t>ホウテイ</t>
    </rPh>
    <rPh sb="17" eb="20">
      <t>フクリヒ</t>
    </rPh>
    <rPh sb="20" eb="21">
      <t>トウ</t>
    </rPh>
    <rPh sb="22" eb="25">
      <t>ジギョウヌシ</t>
    </rPh>
    <rPh sb="25" eb="28">
      <t>フタンブン</t>
    </rPh>
    <rPh sb="29" eb="32">
      <t>ゴウケイガク</t>
    </rPh>
    <rPh sb="63" eb="66">
      <t>ゼンネンド</t>
    </rPh>
    <rPh sb="89" eb="92">
      <t>ゼンネンド</t>
    </rPh>
    <phoneticPr fontId="1"/>
  </si>
  <si>
    <t>本事業による賃金改善の継続の有無</t>
    <rPh sb="0" eb="1">
      <t>ホン</t>
    </rPh>
    <rPh sb="1" eb="3">
      <t>ジギョウ</t>
    </rPh>
    <rPh sb="6" eb="8">
      <t>チンギン</t>
    </rPh>
    <rPh sb="8" eb="10">
      <t>カイゼン</t>
    </rPh>
    <rPh sb="11" eb="13">
      <t>ケイゾク</t>
    </rPh>
    <rPh sb="14" eb="16">
      <t>ウム</t>
    </rPh>
    <phoneticPr fontId="1"/>
  </si>
  <si>
    <t>○放課後児童支援員等処遇改善事業（月額9,000円相当賃金改善）による賃金改善について、継続する場合は「継続する」を選択すること。
※「継続しない」を選択した場合は放課後児童支援員等処遇改善事業（月額9,000円相当賃金改善）の対象外となる。</t>
    <rPh sb="35" eb="37">
      <t>チンギン</t>
    </rPh>
    <rPh sb="37" eb="39">
      <t>カイゼン</t>
    </rPh>
    <rPh sb="44" eb="46">
      <t>ケイゾク</t>
    </rPh>
    <rPh sb="48" eb="50">
      <t>バアイ</t>
    </rPh>
    <rPh sb="52" eb="54">
      <t>ケイゾク</t>
    </rPh>
    <rPh sb="58" eb="60">
      <t>センタク</t>
    </rPh>
    <rPh sb="69" eb="71">
      <t>ケイゾク</t>
    </rPh>
    <rPh sb="115" eb="118">
      <t>タイショウガイ</t>
    </rPh>
    <phoneticPr fontId="1"/>
  </si>
  <si>
    <t>⑧　本事業による賃金改善の継続の有無</t>
    <rPh sb="2" eb="3">
      <t>ホン</t>
    </rPh>
    <rPh sb="3" eb="5">
      <t>ジギョウ</t>
    </rPh>
    <rPh sb="8" eb="10">
      <t>チンギン</t>
    </rPh>
    <rPh sb="10" eb="12">
      <t>カイゼン</t>
    </rPh>
    <rPh sb="13" eb="15">
      <t>ケイゾク</t>
    </rPh>
    <rPh sb="16" eb="18">
      <t>ウム</t>
    </rPh>
    <phoneticPr fontId="1"/>
  </si>
  <si>
    <t>さくらのみち第２クラブ</t>
    <phoneticPr fontId="1"/>
  </si>
  <si>
    <t>⑩賃金改善見込額（令和６年度の総額）</t>
    <rPh sb="1" eb="3">
      <t>チンギン</t>
    </rPh>
    <rPh sb="3" eb="5">
      <t>カイゼン</t>
    </rPh>
    <rPh sb="5" eb="7">
      <t>ミコ</t>
    </rPh>
    <rPh sb="7" eb="8">
      <t>ガク</t>
    </rPh>
    <rPh sb="9" eb="11">
      <t>レイワ</t>
    </rPh>
    <rPh sb="12" eb="14">
      <t>ネンド</t>
    </rPh>
    <rPh sb="15" eb="17">
      <t>ソウガク</t>
    </rPh>
    <phoneticPr fontId="1"/>
  </si>
  <si>
    <t>②　補助基準額（令和７年度）</t>
    <rPh sb="2" eb="4">
      <t>ホジョ</t>
    </rPh>
    <rPh sb="4" eb="6">
      <t>キジュン</t>
    </rPh>
    <rPh sb="6" eb="7">
      <t>ガク</t>
    </rPh>
    <rPh sb="8" eb="10">
      <t>レイワ</t>
    </rPh>
    <rPh sb="11" eb="13">
      <t>ネンド</t>
    </rPh>
    <phoneticPr fontId="1"/>
  </si>
  <si>
    <t>令和７年度</t>
    <rPh sb="0" eb="2">
      <t>レイワ</t>
    </rPh>
    <rPh sb="3" eb="5">
      <t>ネンド</t>
    </rPh>
    <phoneticPr fontId="1"/>
  </si>
  <si>
    <t>ひまわり児童クラブ４組</t>
    <rPh sb="4" eb="6">
      <t>ジドウ</t>
    </rPh>
    <rPh sb="10" eb="11">
      <t>クミ</t>
    </rPh>
    <phoneticPr fontId="8"/>
  </si>
  <si>
    <t>るり児童クラブ</t>
    <rPh sb="2" eb="4">
      <t>ジドウ</t>
    </rPh>
    <phoneticPr fontId="1"/>
  </si>
  <si>
    <t>（令和７年度）</t>
    <rPh sb="1" eb="3">
      <t>レイワ</t>
    </rPh>
    <rPh sb="4" eb="6">
      <t>ネンド</t>
    </rPh>
    <phoneticPr fontId="1"/>
  </si>
  <si>
    <t>⑩賃金改善見込額（令和７年度の総額）</t>
    <rPh sb="1" eb="3">
      <t>チンギン</t>
    </rPh>
    <rPh sb="3" eb="5">
      <t>カイゼン</t>
    </rPh>
    <rPh sb="5" eb="7">
      <t>ミコ</t>
    </rPh>
    <rPh sb="7" eb="8">
      <t>ガク</t>
    </rPh>
    <rPh sb="9" eb="11">
      <t>レイワ</t>
    </rPh>
    <rPh sb="12" eb="14">
      <t>ネンド</t>
    </rPh>
    <rPh sb="15" eb="17">
      <t>ソウガク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</si>
</sst>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時間&quot;\ "/>
    <numFmt numFmtId="177" formatCode="#,##0&quot;円&quot;;[Red]\-#,##0"/>
    <numFmt numFmtId="178" formatCode="0.0&quot;人&quot;\ "/>
    <numFmt numFmtId="179" formatCode="#,##0&quot;月&quot;;[Red]\-#,##0"/>
    <numFmt numFmtId="180" formatCode="\(0.0%\)"/>
  </numFmts>
  <fonts count="2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6"/>
      <color theme="1"/>
      <name val="游ゴシック"/>
      <family val="3"/>
      <charset val="128"/>
      <scheme val="minor"/>
    </font>
    <font>
      <sz val="20"/>
      <color theme="1"/>
      <name val="ＤＦ特太ゴシック体"/>
      <family val="3"/>
      <charset val="128"/>
    </font>
    <font>
      <b/>
      <sz val="11"/>
      <color theme="1"/>
      <name val="HGｺﾞｼｯｸM"/>
      <family val="3"/>
      <charset val="128"/>
    </font>
    <font>
      <b/>
      <sz val="10"/>
      <color theme="1"/>
      <name val="HGｺﾞｼｯｸM"/>
      <family val="3"/>
      <charset val="128"/>
    </font>
    <font>
      <b/>
      <sz val="8"/>
      <color theme="1"/>
      <name val="HGｺﾞｼｯｸM"/>
      <family val="3"/>
      <charset val="128"/>
    </font>
    <font>
      <sz val="11"/>
      <color theme="1"/>
      <name val="HGｺﾞｼｯｸM"/>
      <family val="3"/>
      <charset val="128"/>
    </font>
    <font>
      <b/>
      <sz val="9"/>
      <color indexed="81"/>
      <name val="MS P ゴシック"/>
      <family val="3"/>
      <charset val="128"/>
    </font>
    <font>
      <sz val="6"/>
      <color theme="1"/>
      <name val="HGｺﾞｼｯｸM"/>
      <family val="3"/>
      <charset val="128"/>
    </font>
    <font>
      <b/>
      <sz val="14"/>
      <color theme="1"/>
      <name val="HGｺﾞｼｯｸM"/>
      <family val="3"/>
      <charset val="128"/>
    </font>
    <font>
      <sz val="11"/>
      <color rgb="FFFF0000"/>
      <name val="游ゴシック"/>
      <family val="2"/>
      <charset val="128"/>
      <scheme val="minor"/>
    </font>
    <font>
      <sz val="16"/>
      <color rgb="FFFF0000"/>
      <name val="游ゴシック"/>
      <family val="3"/>
      <charset val="128"/>
      <scheme val="minor"/>
    </font>
    <font>
      <b/>
      <sz val="11"/>
      <color rgb="FFFF0000"/>
      <name val="HGｺﾞｼｯｸM"/>
      <family val="3"/>
      <charset val="128"/>
    </font>
    <font>
      <b/>
      <sz val="10"/>
      <color rgb="FFFF0000"/>
      <name val="HGｺﾞｼｯｸM"/>
      <family val="3"/>
      <charset val="128"/>
    </font>
    <font>
      <sz val="11"/>
      <color rgb="FFFF0000"/>
      <name val="HGｺﾞｼｯｸM"/>
      <family val="3"/>
      <charset val="128"/>
    </font>
    <font>
      <sz val="6"/>
      <color rgb="FFFF0000"/>
      <name val="HGｺﾞｼｯｸM"/>
      <family val="3"/>
      <charset val="128"/>
    </font>
    <font>
      <b/>
      <sz val="11"/>
      <color indexed="81"/>
      <name val="MS P ゴシック"/>
      <family val="3"/>
      <charset val="128"/>
    </font>
    <font>
      <b/>
      <sz val="12"/>
      <color theme="1"/>
      <name val="ＤＦ特太ゴシック体"/>
      <family val="3"/>
      <charset val="128"/>
    </font>
    <font>
      <b/>
      <sz val="12"/>
      <color rgb="FFFF0000"/>
      <name val="ＤＦ特太ゴシック体"/>
      <family val="3"/>
      <charset val="128"/>
    </font>
    <font>
      <b/>
      <sz val="20"/>
      <color theme="1"/>
      <name val="ＤＦ特太ゴシック体"/>
      <family val="3"/>
      <charset val="128"/>
    </font>
    <font>
      <b/>
      <sz val="20"/>
      <color indexed="81"/>
      <name val="MS P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s>
  <borders count="7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left/>
      <right style="thin">
        <color indexed="64"/>
      </right>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auto="1"/>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350">
    <xf numFmtId="0" fontId="0" fillId="0" borderId="0" xfId="0">
      <alignment vertical="center"/>
    </xf>
    <xf numFmtId="0" fontId="3" fillId="0" borderId="0" xfId="0" applyFont="1">
      <alignment vertical="center"/>
    </xf>
    <xf numFmtId="0" fontId="6"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5" fillId="0" borderId="31" xfId="0" applyFont="1" applyBorder="1" applyAlignment="1">
      <alignment horizontal="center" vertical="center"/>
    </xf>
    <xf numFmtId="0" fontId="5" fillId="0" borderId="31" xfId="0" applyFont="1" applyBorder="1">
      <alignment vertical="center"/>
    </xf>
    <xf numFmtId="0" fontId="5" fillId="0" borderId="32" xfId="0" applyFont="1" applyBorder="1">
      <alignment vertical="center"/>
    </xf>
    <xf numFmtId="0" fontId="6" fillId="0" borderId="34" xfId="0" applyFont="1" applyBorder="1" applyAlignment="1">
      <alignment horizontal="center" vertical="center" wrapText="1"/>
    </xf>
    <xf numFmtId="0" fontId="5" fillId="0" borderId="31" xfId="0" applyFont="1" applyBorder="1" applyAlignment="1">
      <alignment horizontal="center" vertical="center" wrapText="1"/>
    </xf>
    <xf numFmtId="0" fontId="8" fillId="0" borderId="2" xfId="0" applyFont="1" applyBorder="1" applyAlignment="1">
      <alignment horizontal="center" vertical="center"/>
    </xf>
    <xf numFmtId="0" fontId="8" fillId="2" borderId="2" xfId="0" applyFont="1" applyFill="1" applyBorder="1" applyAlignment="1">
      <alignment horizontal="center" vertical="center" shrinkToFit="1"/>
    </xf>
    <xf numFmtId="177" fontId="8" fillId="0" borderId="6" xfId="1" applyNumberFormat="1" applyFont="1" applyFill="1" applyBorder="1" applyAlignment="1">
      <alignment horizontal="right" vertical="center" shrinkToFit="1"/>
    </xf>
    <xf numFmtId="178" fontId="8" fillId="0" borderId="20" xfId="0" applyNumberFormat="1" applyFont="1" applyBorder="1">
      <alignment vertical="center"/>
    </xf>
    <xf numFmtId="176" fontId="8" fillId="2" borderId="18" xfId="0" applyNumberFormat="1" applyFont="1" applyFill="1" applyBorder="1">
      <alignment vertical="center"/>
    </xf>
    <xf numFmtId="176" fontId="8" fillId="0" borderId="19" xfId="0" applyNumberFormat="1" applyFont="1" applyBorder="1">
      <alignment vertical="center"/>
    </xf>
    <xf numFmtId="179" fontId="8" fillId="2" borderId="2" xfId="1" applyNumberFormat="1" applyFont="1" applyFill="1" applyBorder="1">
      <alignment vertical="center"/>
    </xf>
    <xf numFmtId="177" fontId="8" fillId="2" borderId="18" xfId="1" applyNumberFormat="1" applyFont="1" applyFill="1" applyBorder="1">
      <alignment vertical="center"/>
    </xf>
    <xf numFmtId="177" fontId="8" fillId="0" borderId="2" xfId="1" applyNumberFormat="1" applyFont="1" applyFill="1" applyBorder="1">
      <alignment vertical="center"/>
    </xf>
    <xf numFmtId="0" fontId="8" fillId="2" borderId="2" xfId="0" applyFont="1" applyFill="1" applyBorder="1" applyAlignment="1">
      <alignment vertical="center" wrapText="1"/>
    </xf>
    <xf numFmtId="0" fontId="8" fillId="0" borderId="3" xfId="0" applyFont="1" applyBorder="1" applyAlignment="1">
      <alignment horizontal="center" vertical="center"/>
    </xf>
    <xf numFmtId="0" fontId="8" fillId="2" borderId="3" xfId="0" applyFont="1" applyFill="1" applyBorder="1" applyAlignment="1">
      <alignment horizontal="center" vertical="center" shrinkToFit="1"/>
    </xf>
    <xf numFmtId="178" fontId="8" fillId="0" borderId="13" xfId="0" applyNumberFormat="1" applyFont="1" applyBorder="1">
      <alignment vertical="center"/>
    </xf>
    <xf numFmtId="176" fontId="8" fillId="2" borderId="11" xfId="0" applyNumberFormat="1" applyFont="1" applyFill="1" applyBorder="1">
      <alignment vertical="center"/>
    </xf>
    <xf numFmtId="177" fontId="8" fillId="2" borderId="11" xfId="1" applyNumberFormat="1" applyFont="1" applyFill="1" applyBorder="1">
      <alignment vertical="center"/>
    </xf>
    <xf numFmtId="177" fontId="8" fillId="0" borderId="3" xfId="1" applyNumberFormat="1" applyFont="1" applyFill="1" applyBorder="1">
      <alignment vertical="center"/>
    </xf>
    <xf numFmtId="0" fontId="8" fillId="2" borderId="3" xfId="0" applyFont="1" applyFill="1" applyBorder="1" applyAlignment="1">
      <alignment vertical="center" wrapText="1"/>
    </xf>
    <xf numFmtId="0" fontId="8" fillId="0" borderId="40" xfId="0" applyFont="1" applyBorder="1">
      <alignment vertical="center"/>
    </xf>
    <xf numFmtId="0" fontId="8" fillId="0" borderId="41" xfId="0" applyFont="1" applyBorder="1">
      <alignment vertical="center"/>
    </xf>
    <xf numFmtId="177" fontId="8" fillId="0" borderId="40" xfId="0" applyNumberFormat="1" applyFont="1" applyBorder="1">
      <alignment vertical="center"/>
    </xf>
    <xf numFmtId="177" fontId="8" fillId="0" borderId="1" xfId="0" applyNumberFormat="1" applyFont="1" applyBorder="1">
      <alignment vertical="center"/>
    </xf>
    <xf numFmtId="0" fontId="8" fillId="0" borderId="1" xfId="0" applyFont="1" applyBorder="1" applyAlignment="1">
      <alignment vertical="center" wrapText="1"/>
    </xf>
    <xf numFmtId="0" fontId="8" fillId="0" borderId="0" xfId="0" applyFont="1">
      <alignment vertical="center"/>
    </xf>
    <xf numFmtId="38" fontId="5" fillId="0" borderId="0" xfId="1" applyFont="1">
      <alignment vertical="center"/>
    </xf>
    <xf numFmtId="38" fontId="8" fillId="0" borderId="0" xfId="1" applyFont="1">
      <alignment vertical="center"/>
    </xf>
    <xf numFmtId="38" fontId="8" fillId="0" borderId="0" xfId="1" applyFont="1" applyAlignment="1">
      <alignment horizontal="right" vertical="center"/>
    </xf>
    <xf numFmtId="38" fontId="8" fillId="0" borderId="0" xfId="1" applyFont="1" applyAlignment="1">
      <alignment horizontal="center" vertical="center"/>
    </xf>
    <xf numFmtId="38" fontId="8" fillId="0" borderId="0" xfId="1" applyFont="1" applyBorder="1" applyAlignment="1">
      <alignment horizontal="center" vertical="center"/>
    </xf>
    <xf numFmtId="38" fontId="5" fillId="0" borderId="49" xfId="1" applyFont="1" applyBorder="1">
      <alignment vertical="center"/>
    </xf>
    <xf numFmtId="38" fontId="5" fillId="0" borderId="50" xfId="1" applyFont="1" applyBorder="1">
      <alignment vertical="center"/>
    </xf>
    <xf numFmtId="38" fontId="5" fillId="0" borderId="60" xfId="1" applyFont="1" applyBorder="1">
      <alignment vertical="center"/>
    </xf>
    <xf numFmtId="38" fontId="8" fillId="0" borderId="61" xfId="1" applyFont="1" applyBorder="1">
      <alignment vertical="center"/>
    </xf>
    <xf numFmtId="38" fontId="8" fillId="0" borderId="42" xfId="1" applyFont="1" applyBorder="1" applyAlignment="1">
      <alignment vertical="center"/>
    </xf>
    <xf numFmtId="38" fontId="8" fillId="0" borderId="55" xfId="1" applyFont="1" applyBorder="1" applyAlignment="1">
      <alignment vertical="center"/>
    </xf>
    <xf numFmtId="38" fontId="8" fillId="0" borderId="17" xfId="1" applyFont="1" applyBorder="1" applyAlignment="1">
      <alignment vertical="center"/>
    </xf>
    <xf numFmtId="38" fontId="8" fillId="0" borderId="6" xfId="1" applyFont="1" applyBorder="1" applyAlignment="1">
      <alignment vertical="center"/>
    </xf>
    <xf numFmtId="38" fontId="8" fillId="0" borderId="0" xfId="1" applyFont="1" applyFill="1" applyBorder="1" applyAlignment="1">
      <alignment horizontal="left" vertical="center"/>
    </xf>
    <xf numFmtId="38" fontId="8" fillId="0" borderId="0" xfId="1" applyFont="1" applyFill="1" applyBorder="1" applyAlignment="1">
      <alignment horizontal="left" vertical="center" wrapText="1"/>
    </xf>
    <xf numFmtId="38" fontId="8" fillId="0" borderId="0" xfId="1" applyFont="1" applyFill="1" applyBorder="1" applyAlignment="1">
      <alignment horizontal="center" vertical="center"/>
    </xf>
    <xf numFmtId="38" fontId="8" fillId="0" borderId="0" xfId="1" applyFont="1" applyAlignment="1">
      <alignment vertical="center"/>
    </xf>
    <xf numFmtId="38" fontId="8" fillId="0" borderId="0" xfId="1" applyFont="1" applyFill="1">
      <alignment vertical="center"/>
    </xf>
    <xf numFmtId="38" fontId="8" fillId="0" borderId="0" xfId="1" applyFont="1" applyFill="1" applyBorder="1">
      <alignment vertical="center"/>
    </xf>
    <xf numFmtId="38" fontId="8" fillId="0" borderId="0" xfId="1" applyFont="1" applyFill="1" applyBorder="1" applyAlignment="1">
      <alignment horizontal="center" vertical="center" shrinkToFit="1"/>
    </xf>
    <xf numFmtId="0" fontId="11" fillId="0" borderId="0" xfId="0" applyFont="1">
      <alignment vertical="center"/>
    </xf>
    <xf numFmtId="0" fontId="8" fillId="0" borderId="0" xfId="0" applyFont="1" applyAlignment="1">
      <alignment vertical="center" wrapText="1"/>
    </xf>
    <xf numFmtId="0" fontId="8" fillId="3" borderId="12" xfId="0" applyFont="1" applyFill="1" applyBorder="1" applyAlignment="1">
      <alignment vertical="center" wrapText="1"/>
    </xf>
    <xf numFmtId="0" fontId="8" fillId="0" borderId="12" xfId="0" applyFont="1" applyBorder="1" applyAlignment="1">
      <alignment vertical="center" wrapText="1"/>
    </xf>
    <xf numFmtId="0" fontId="8" fillId="0" borderId="5" xfId="0" applyFont="1" applyBorder="1" applyAlignment="1">
      <alignment horizontal="center" vertical="center"/>
    </xf>
    <xf numFmtId="0" fontId="5" fillId="0" borderId="28" xfId="0" applyFont="1" applyBorder="1" applyAlignment="1">
      <alignment horizontal="center" vertical="center"/>
    </xf>
    <xf numFmtId="0" fontId="5" fillId="0" borderId="46" xfId="0" applyFont="1" applyBorder="1">
      <alignment vertical="center"/>
    </xf>
    <xf numFmtId="0" fontId="5" fillId="0" borderId="47" xfId="0" applyFont="1" applyBorder="1">
      <alignment vertical="center"/>
    </xf>
    <xf numFmtId="0" fontId="5" fillId="0" borderId="48" xfId="0" applyFont="1" applyBorder="1">
      <alignment vertical="center"/>
    </xf>
    <xf numFmtId="0" fontId="5" fillId="0" borderId="50" xfId="0" applyFont="1" applyBorder="1">
      <alignment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xf>
    <xf numFmtId="176" fontId="8" fillId="2" borderId="22" xfId="0" applyNumberFormat="1" applyFont="1" applyFill="1" applyBorder="1">
      <alignment vertical="center"/>
    </xf>
    <xf numFmtId="0" fontId="5" fillId="0" borderId="28" xfId="0" applyFont="1" applyBorder="1">
      <alignment vertical="center"/>
    </xf>
    <xf numFmtId="0" fontId="5" fillId="0" borderId="63" xfId="0" applyFont="1" applyBorder="1" applyAlignment="1">
      <alignment horizontal="center" vertical="center" wrapText="1"/>
    </xf>
    <xf numFmtId="0" fontId="5" fillId="0" borderId="34" xfId="0" applyFont="1" applyBorder="1" applyAlignment="1">
      <alignment horizontal="center" vertical="center"/>
    </xf>
    <xf numFmtId="177" fontId="8" fillId="0" borderId="2" xfId="0" applyNumberFormat="1" applyFont="1" applyBorder="1">
      <alignment vertical="center"/>
    </xf>
    <xf numFmtId="177" fontId="8" fillId="2" borderId="19" xfId="1" applyNumberFormat="1" applyFont="1" applyFill="1" applyBorder="1">
      <alignment vertical="center"/>
    </xf>
    <xf numFmtId="177" fontId="8" fillId="0" borderId="20" xfId="1" applyNumberFormat="1" applyFont="1" applyBorder="1">
      <alignment vertical="center"/>
    </xf>
    <xf numFmtId="177" fontId="8" fillId="0" borderId="3" xfId="0" applyNumberFormat="1" applyFont="1" applyBorder="1">
      <alignment vertical="center"/>
    </xf>
    <xf numFmtId="177" fontId="8" fillId="2" borderId="12" xfId="1" applyNumberFormat="1" applyFont="1" applyFill="1" applyBorder="1">
      <alignment vertical="center"/>
    </xf>
    <xf numFmtId="177" fontId="8" fillId="0" borderId="13" xfId="1" applyNumberFormat="1" applyFont="1" applyBorder="1">
      <alignment vertical="center"/>
    </xf>
    <xf numFmtId="178" fontId="8" fillId="0" borderId="1" xfId="0" applyNumberFormat="1" applyFont="1" applyBorder="1">
      <alignment vertical="center"/>
    </xf>
    <xf numFmtId="178" fontId="8" fillId="0" borderId="39" xfId="0" applyNumberFormat="1" applyFont="1" applyBorder="1">
      <alignment vertical="center"/>
    </xf>
    <xf numFmtId="179" fontId="8" fillId="0" borderId="1" xfId="0" applyNumberFormat="1" applyFont="1" applyBorder="1">
      <alignment vertical="center"/>
    </xf>
    <xf numFmtId="177" fontId="8" fillId="0" borderId="64" xfId="0" applyNumberFormat="1" applyFont="1" applyBorder="1">
      <alignment vertical="center"/>
    </xf>
    <xf numFmtId="177" fontId="8" fillId="0" borderId="65" xfId="0" applyNumberFormat="1" applyFont="1" applyBorder="1">
      <alignment vertical="center"/>
    </xf>
    <xf numFmtId="0" fontId="8"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31" xfId="0" applyFont="1" applyBorder="1" applyAlignment="1">
      <alignment horizontal="center" vertical="center"/>
    </xf>
    <xf numFmtId="0" fontId="14" fillId="0" borderId="31" xfId="0" applyFont="1" applyBorder="1">
      <alignment vertical="center"/>
    </xf>
    <xf numFmtId="0" fontId="14" fillId="0" borderId="32" xfId="0" applyFont="1" applyBorder="1">
      <alignment vertical="center"/>
    </xf>
    <xf numFmtId="0" fontId="15" fillId="0" borderId="34"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28" xfId="0" applyFont="1" applyBorder="1">
      <alignment vertical="center"/>
    </xf>
    <xf numFmtId="0" fontId="14" fillId="0" borderId="63" xfId="0" applyFont="1" applyBorder="1" applyAlignment="1">
      <alignment horizontal="center" vertical="center" wrapText="1"/>
    </xf>
    <xf numFmtId="0" fontId="14" fillId="0" borderId="34" xfId="0" applyFont="1" applyBorder="1" applyAlignment="1">
      <alignment horizontal="center" vertical="center"/>
    </xf>
    <xf numFmtId="0" fontId="16" fillId="2" borderId="2" xfId="0" applyFont="1" applyFill="1" applyBorder="1" applyAlignment="1">
      <alignment horizontal="center" vertical="center" shrinkToFit="1"/>
    </xf>
    <xf numFmtId="177" fontId="16" fillId="0" borderId="6" xfId="1" applyNumberFormat="1" applyFont="1" applyFill="1" applyBorder="1" applyAlignment="1">
      <alignment horizontal="right" vertical="center" shrinkToFit="1"/>
    </xf>
    <xf numFmtId="178" fontId="16" fillId="0" borderId="20" xfId="0" applyNumberFormat="1" applyFont="1" applyBorder="1">
      <alignment vertical="center"/>
    </xf>
    <xf numFmtId="176" fontId="16" fillId="2" borderId="18" xfId="0" applyNumberFormat="1" applyFont="1" applyFill="1" applyBorder="1">
      <alignment vertical="center"/>
    </xf>
    <xf numFmtId="179" fontId="16" fillId="2" borderId="2" xfId="1" applyNumberFormat="1" applyFont="1" applyFill="1" applyBorder="1">
      <alignment vertical="center"/>
    </xf>
    <xf numFmtId="177" fontId="16" fillId="0" borderId="2" xfId="0" applyNumberFormat="1" applyFont="1" applyBorder="1">
      <alignment vertical="center"/>
    </xf>
    <xf numFmtId="177" fontId="16" fillId="2" borderId="18" xfId="1" applyNumberFormat="1" applyFont="1" applyFill="1" applyBorder="1">
      <alignment vertical="center"/>
    </xf>
    <xf numFmtId="177" fontId="16" fillId="2" borderId="19" xfId="1" applyNumberFormat="1" applyFont="1" applyFill="1" applyBorder="1">
      <alignment vertical="center"/>
    </xf>
    <xf numFmtId="177" fontId="16" fillId="0" borderId="20" xfId="1" applyNumberFormat="1" applyFont="1" applyBorder="1">
      <alignment vertical="center"/>
    </xf>
    <xf numFmtId="177" fontId="16" fillId="0" borderId="2" xfId="1" applyNumberFormat="1" applyFont="1" applyFill="1" applyBorder="1">
      <alignment vertical="center"/>
    </xf>
    <xf numFmtId="0" fontId="16" fillId="2" borderId="2" xfId="0" applyFont="1" applyFill="1" applyBorder="1" applyAlignment="1">
      <alignment vertical="center" wrapText="1"/>
    </xf>
    <xf numFmtId="0" fontId="16" fillId="2" borderId="3" xfId="0" applyFont="1" applyFill="1" applyBorder="1" applyAlignment="1">
      <alignment horizontal="center" vertical="center" shrinkToFit="1"/>
    </xf>
    <xf numFmtId="178" fontId="16" fillId="0" borderId="13" xfId="0" applyNumberFormat="1" applyFont="1" applyBorder="1">
      <alignment vertical="center"/>
    </xf>
    <xf numFmtId="176" fontId="16" fillId="2" borderId="11" xfId="0" applyNumberFormat="1" applyFont="1" applyFill="1" applyBorder="1">
      <alignment vertical="center"/>
    </xf>
    <xf numFmtId="177" fontId="16" fillId="0" borderId="3" xfId="0" applyNumberFormat="1" applyFont="1" applyBorder="1">
      <alignment vertical="center"/>
    </xf>
    <xf numFmtId="177" fontId="16" fillId="2" borderId="11" xfId="1" applyNumberFormat="1" applyFont="1" applyFill="1" applyBorder="1">
      <alignment vertical="center"/>
    </xf>
    <xf numFmtId="177" fontId="16" fillId="2" borderId="12" xfId="1" applyNumberFormat="1" applyFont="1" applyFill="1" applyBorder="1">
      <alignment vertical="center"/>
    </xf>
    <xf numFmtId="177" fontId="16" fillId="0" borderId="13" xfId="1" applyNumberFormat="1" applyFont="1" applyBorder="1">
      <alignment vertical="center"/>
    </xf>
    <xf numFmtId="177" fontId="16" fillId="0" borderId="3" xfId="1" applyNumberFormat="1" applyFont="1" applyFill="1" applyBorder="1">
      <alignment vertical="center"/>
    </xf>
    <xf numFmtId="0" fontId="16" fillId="2" borderId="3" xfId="0" applyFont="1" applyFill="1" applyBorder="1" applyAlignment="1">
      <alignment vertical="center" wrapText="1"/>
    </xf>
    <xf numFmtId="178" fontId="16" fillId="0" borderId="1" xfId="0" applyNumberFormat="1" applyFont="1" applyBorder="1">
      <alignment vertical="center"/>
    </xf>
    <xf numFmtId="0" fontId="16" fillId="0" borderId="40" xfId="0" applyFont="1" applyBorder="1">
      <alignment vertical="center"/>
    </xf>
    <xf numFmtId="0" fontId="16" fillId="0" borderId="41" xfId="0" applyFont="1" applyBorder="1">
      <alignment vertical="center"/>
    </xf>
    <xf numFmtId="178" fontId="16" fillId="0" borderId="39" xfId="0" applyNumberFormat="1" applyFont="1" applyBorder="1">
      <alignment vertical="center"/>
    </xf>
    <xf numFmtId="179" fontId="16" fillId="0" borderId="1" xfId="0" applyNumberFormat="1" applyFont="1" applyBorder="1">
      <alignment vertical="center"/>
    </xf>
    <xf numFmtId="177" fontId="16" fillId="0" borderId="40" xfId="0" applyNumberFormat="1" applyFont="1" applyBorder="1">
      <alignment vertical="center"/>
    </xf>
    <xf numFmtId="177" fontId="16" fillId="0" borderId="64" xfId="0" applyNumberFormat="1" applyFont="1" applyBorder="1">
      <alignment vertical="center"/>
    </xf>
    <xf numFmtId="177" fontId="16" fillId="0" borderId="65" xfId="0" applyNumberFormat="1" applyFont="1" applyBorder="1">
      <alignment vertical="center"/>
    </xf>
    <xf numFmtId="177" fontId="16" fillId="0" borderId="1" xfId="0" applyNumberFormat="1" applyFont="1" applyBorder="1">
      <alignment vertical="center"/>
    </xf>
    <xf numFmtId="0" fontId="16" fillId="0" borderId="1" xfId="0" applyFont="1" applyBorder="1" applyAlignment="1">
      <alignment vertical="center" wrapText="1"/>
    </xf>
    <xf numFmtId="0" fontId="16" fillId="0" borderId="0" xfId="0" applyFont="1">
      <alignment vertical="center"/>
    </xf>
    <xf numFmtId="38" fontId="14" fillId="0" borderId="0" xfId="1" applyFont="1">
      <alignment vertical="center"/>
    </xf>
    <xf numFmtId="38" fontId="16" fillId="0" borderId="0" xfId="1" applyFont="1">
      <alignment vertical="center"/>
    </xf>
    <xf numFmtId="38" fontId="16" fillId="0" borderId="0" xfId="1" applyFont="1" applyBorder="1" applyAlignment="1">
      <alignment horizontal="center" vertical="center"/>
    </xf>
    <xf numFmtId="38" fontId="14" fillId="0" borderId="49" xfId="1" applyFont="1" applyBorder="1">
      <alignment vertical="center"/>
    </xf>
    <xf numFmtId="38" fontId="14" fillId="0" borderId="50" xfId="1" applyFont="1" applyBorder="1">
      <alignment vertical="center"/>
    </xf>
    <xf numFmtId="38" fontId="14" fillId="0" borderId="60" xfId="1" applyFont="1" applyBorder="1">
      <alignment vertical="center"/>
    </xf>
    <xf numFmtId="38" fontId="16" fillId="0" borderId="61" xfId="1" applyFont="1" applyBorder="1">
      <alignment vertical="center"/>
    </xf>
    <xf numFmtId="38" fontId="16" fillId="0" borderId="42" xfId="1" applyFont="1" applyBorder="1" applyAlignment="1">
      <alignment vertical="center"/>
    </xf>
    <xf numFmtId="38" fontId="16" fillId="0" borderId="55" xfId="1" applyFont="1" applyBorder="1" applyAlignment="1">
      <alignment vertical="center"/>
    </xf>
    <xf numFmtId="38" fontId="16" fillId="0" borderId="17" xfId="1" applyFont="1" applyBorder="1" applyAlignment="1">
      <alignment vertical="center"/>
    </xf>
    <xf numFmtId="38" fontId="16" fillId="0" borderId="6" xfId="1" applyFont="1" applyBorder="1" applyAlignment="1">
      <alignment vertical="center"/>
    </xf>
    <xf numFmtId="38" fontId="16" fillId="0" borderId="0" xfId="1" applyFont="1" applyFill="1" applyBorder="1" applyAlignment="1">
      <alignment horizontal="left" vertical="center"/>
    </xf>
    <xf numFmtId="38" fontId="16" fillId="0" borderId="0" xfId="1" applyFont="1" applyFill="1" applyBorder="1" applyAlignment="1">
      <alignment horizontal="left" vertical="center" wrapText="1"/>
    </xf>
    <xf numFmtId="38" fontId="16" fillId="0" borderId="0" xfId="1" applyFont="1" applyFill="1" applyBorder="1" applyAlignment="1">
      <alignment horizontal="center" vertical="center"/>
    </xf>
    <xf numFmtId="38" fontId="16" fillId="0" borderId="0" xfId="1" applyFont="1" applyAlignment="1">
      <alignment vertical="center"/>
    </xf>
    <xf numFmtId="38" fontId="16" fillId="0" borderId="0" xfId="1" applyFont="1" applyFill="1">
      <alignment vertical="center"/>
    </xf>
    <xf numFmtId="38" fontId="16" fillId="0" borderId="0" xfId="1" applyFont="1" applyFill="1" applyBorder="1">
      <alignment vertical="center"/>
    </xf>
    <xf numFmtId="38" fontId="16" fillId="0" borderId="0" xfId="1" applyFont="1" applyFill="1" applyBorder="1" applyAlignment="1">
      <alignment horizontal="center" vertical="center" shrinkToFit="1"/>
    </xf>
    <xf numFmtId="38" fontId="16" fillId="0" borderId="0" xfId="1" applyFont="1" applyAlignment="1">
      <alignment horizontal="center" vertical="center"/>
    </xf>
    <xf numFmtId="38" fontId="16" fillId="0" borderId="0" xfId="1" applyFont="1" applyAlignment="1">
      <alignment horizontal="right" vertical="center"/>
    </xf>
    <xf numFmtId="0" fontId="16" fillId="0" borderId="5" xfId="0" applyFont="1" applyBorder="1" applyAlignment="1">
      <alignment horizontal="center" vertical="center"/>
    </xf>
    <xf numFmtId="0" fontId="14" fillId="0" borderId="28" xfId="0" applyFont="1" applyBorder="1" applyAlignment="1">
      <alignment horizontal="center" vertical="center"/>
    </xf>
    <xf numFmtId="38" fontId="8" fillId="0" borderId="44" xfId="1" applyFont="1" applyBorder="1" applyAlignment="1">
      <alignment horizontal="center" vertical="center"/>
    </xf>
    <xf numFmtId="38" fontId="8" fillId="0" borderId="45" xfId="1" applyFont="1" applyBorder="1" applyAlignment="1">
      <alignment horizontal="center" vertical="center"/>
    </xf>
    <xf numFmtId="38" fontId="8" fillId="0" borderId="66" xfId="1" applyFont="1" applyBorder="1">
      <alignment vertical="center"/>
    </xf>
    <xf numFmtId="38" fontId="16" fillId="0" borderId="44" xfId="1" applyFont="1" applyBorder="1" applyAlignment="1">
      <alignment horizontal="center" vertical="center"/>
    </xf>
    <xf numFmtId="38" fontId="16" fillId="0" borderId="45" xfId="1" applyFont="1" applyBorder="1" applyAlignment="1">
      <alignment horizontal="center" vertical="center"/>
    </xf>
    <xf numFmtId="38" fontId="16" fillId="0" borderId="66" xfId="1" applyFont="1" applyBorder="1">
      <alignment vertical="center"/>
    </xf>
    <xf numFmtId="176" fontId="16" fillId="2" borderId="22" xfId="0" applyNumberFormat="1" applyFont="1" applyFill="1" applyBorder="1">
      <alignment vertical="center"/>
    </xf>
    <xf numFmtId="176" fontId="16" fillId="0" borderId="19" xfId="0" applyNumberFormat="1" applyFont="1" applyBorder="1">
      <alignment vertical="center"/>
    </xf>
    <xf numFmtId="178" fontId="8" fillId="2" borderId="1" xfId="0" applyNumberFormat="1" applyFont="1" applyFill="1" applyBorder="1" applyAlignment="1">
      <alignment horizontal="right" vertical="center"/>
    </xf>
    <xf numFmtId="178" fontId="8" fillId="2" borderId="39" xfId="0" applyNumberFormat="1" applyFont="1" applyFill="1" applyBorder="1" applyAlignment="1">
      <alignment horizontal="right" vertical="center"/>
    </xf>
    <xf numFmtId="176" fontId="8" fillId="2" borderId="19" xfId="0" applyNumberFormat="1" applyFont="1" applyFill="1" applyBorder="1" applyAlignment="1">
      <alignment horizontal="right" vertical="center"/>
    </xf>
    <xf numFmtId="178" fontId="8" fillId="2" borderId="20" xfId="0" applyNumberFormat="1" applyFont="1" applyFill="1" applyBorder="1" applyAlignment="1">
      <alignment horizontal="right" vertical="center"/>
    </xf>
    <xf numFmtId="179" fontId="8" fillId="2" borderId="1" xfId="0" applyNumberFormat="1" applyFont="1" applyFill="1" applyBorder="1" applyAlignment="1">
      <alignment horizontal="right" vertical="center"/>
    </xf>
    <xf numFmtId="177" fontId="8" fillId="2" borderId="40" xfId="0" applyNumberFormat="1" applyFont="1" applyFill="1" applyBorder="1" applyAlignment="1">
      <alignment horizontal="right" vertical="center"/>
    </xf>
    <xf numFmtId="176" fontId="8" fillId="2" borderId="18" xfId="0" applyNumberFormat="1" applyFont="1" applyFill="1" applyBorder="1" applyAlignment="1">
      <alignment horizontal="right" vertical="center"/>
    </xf>
    <xf numFmtId="179" fontId="8" fillId="2" borderId="2" xfId="1" applyNumberFormat="1" applyFont="1" applyFill="1" applyBorder="1" applyAlignment="1">
      <alignment horizontal="right" vertical="center"/>
    </xf>
    <xf numFmtId="177" fontId="8" fillId="2" borderId="2" xfId="0" applyNumberFormat="1" applyFont="1" applyFill="1" applyBorder="1" applyAlignment="1">
      <alignment horizontal="right" vertical="center"/>
    </xf>
    <xf numFmtId="177" fontId="8" fillId="2" borderId="64" xfId="0" applyNumberFormat="1" applyFont="1" applyFill="1" applyBorder="1" applyAlignment="1">
      <alignment horizontal="right" vertical="center"/>
    </xf>
    <xf numFmtId="177" fontId="8" fillId="2" borderId="65" xfId="0" applyNumberFormat="1" applyFont="1" applyFill="1" applyBorder="1" applyAlignment="1">
      <alignment horizontal="right" vertical="center"/>
    </xf>
    <xf numFmtId="177" fontId="8" fillId="2" borderId="18" xfId="1" applyNumberFormat="1" applyFont="1" applyFill="1" applyBorder="1" applyAlignment="1">
      <alignment horizontal="right" vertical="center"/>
    </xf>
    <xf numFmtId="177" fontId="8" fillId="2" borderId="19" xfId="1" applyNumberFormat="1" applyFont="1" applyFill="1" applyBorder="1" applyAlignment="1">
      <alignment horizontal="right" vertical="center"/>
    </xf>
    <xf numFmtId="177" fontId="8" fillId="2" borderId="20" xfId="1" applyNumberFormat="1" applyFont="1" applyFill="1" applyBorder="1" applyAlignment="1">
      <alignment horizontal="right" vertical="center"/>
    </xf>
    <xf numFmtId="177" fontId="8" fillId="2" borderId="1" xfId="0" applyNumberFormat="1" applyFont="1" applyFill="1" applyBorder="1" applyAlignment="1">
      <alignment horizontal="right" vertical="center"/>
    </xf>
    <xf numFmtId="177" fontId="8" fillId="2" borderId="2" xfId="1" applyNumberFormat="1" applyFont="1" applyFill="1" applyBorder="1" applyAlignment="1">
      <alignment horizontal="right" vertical="center"/>
    </xf>
    <xf numFmtId="0" fontId="4" fillId="0" borderId="0" xfId="0" applyFont="1" applyAlignment="1">
      <alignment horizontal="center" vertical="center"/>
    </xf>
    <xf numFmtId="0" fontId="8" fillId="0" borderId="0" xfId="0" applyFont="1" applyAlignment="1">
      <alignment horizontal="right" vertical="center"/>
    </xf>
    <xf numFmtId="176" fontId="8" fillId="2" borderId="22" xfId="0" applyNumberFormat="1" applyFont="1" applyFill="1" applyBorder="1" applyAlignment="1">
      <alignment horizontal="right" vertical="center"/>
    </xf>
    <xf numFmtId="38" fontId="8" fillId="0" borderId="38" xfId="1" applyFont="1" applyBorder="1" applyAlignment="1">
      <alignment horizontal="center" vertical="center"/>
    </xf>
    <xf numFmtId="38" fontId="8" fillId="0" borderId="39" xfId="1" applyFont="1" applyBorder="1" applyAlignment="1">
      <alignment horizontal="center" vertical="center"/>
    </xf>
    <xf numFmtId="38" fontId="8" fillId="0" borderId="5" xfId="1" applyFont="1" applyBorder="1" applyAlignment="1">
      <alignment horizontal="center" vertical="center"/>
    </xf>
    <xf numFmtId="38" fontId="8" fillId="0" borderId="38" xfId="1" applyFont="1" applyBorder="1" applyAlignment="1">
      <alignment horizontal="left" vertical="center"/>
    </xf>
    <xf numFmtId="38" fontId="8" fillId="0" borderId="39" xfId="1" applyFont="1" applyBorder="1" applyAlignment="1">
      <alignment horizontal="left" vertical="center"/>
    </xf>
    <xf numFmtId="38" fontId="8" fillId="0" borderId="38" xfId="1" applyFont="1" applyBorder="1" applyAlignment="1">
      <alignment horizontal="right" vertical="center"/>
    </xf>
    <xf numFmtId="38" fontId="8" fillId="0" borderId="39" xfId="1" applyFont="1" applyBorder="1" applyAlignment="1">
      <alignment horizontal="right" vertical="center"/>
    </xf>
    <xf numFmtId="38" fontId="8" fillId="0" borderId="5" xfId="1" applyFont="1" applyBorder="1" applyAlignment="1">
      <alignment horizontal="left" vertical="center"/>
    </xf>
    <xf numFmtId="38" fontId="8" fillId="0" borderId="46" xfId="1" applyFont="1" applyBorder="1" applyAlignment="1">
      <alignment horizontal="left" vertical="center" wrapText="1"/>
    </xf>
    <xf numFmtId="38" fontId="8" fillId="0" borderId="47" xfId="1" applyFont="1" applyBorder="1" applyAlignment="1">
      <alignment horizontal="left" vertical="center" wrapText="1"/>
    </xf>
    <xf numFmtId="38" fontId="8" fillId="0" borderId="48" xfId="1" applyFont="1" applyBorder="1" applyAlignment="1">
      <alignment horizontal="left" vertical="center" wrapText="1"/>
    </xf>
    <xf numFmtId="38" fontId="8" fillId="0" borderId="50" xfId="1" applyFont="1" applyBorder="1" applyAlignment="1">
      <alignment horizontal="left" vertical="center" wrapText="1"/>
    </xf>
    <xf numFmtId="38" fontId="8" fillId="0" borderId="51" xfId="1" applyFont="1" applyBorder="1" applyAlignment="1">
      <alignment horizontal="left" vertical="center" wrapText="1"/>
    </xf>
    <xf numFmtId="38" fontId="8" fillId="0" borderId="58" xfId="1" applyFont="1" applyBorder="1" applyAlignment="1">
      <alignment horizontal="left" vertical="center" wrapText="1"/>
    </xf>
    <xf numFmtId="38" fontId="8" fillId="2" borderId="46" xfId="1" applyFont="1" applyFill="1" applyBorder="1" applyAlignment="1">
      <alignment horizontal="center" vertical="center"/>
    </xf>
    <xf numFmtId="38" fontId="8" fillId="2" borderId="47" xfId="1" applyFont="1" applyFill="1" applyBorder="1" applyAlignment="1">
      <alignment horizontal="center" vertical="center"/>
    </xf>
    <xf numFmtId="38" fontId="8" fillId="2" borderId="48" xfId="1" applyFont="1" applyFill="1" applyBorder="1" applyAlignment="1">
      <alignment horizontal="center" vertical="center"/>
    </xf>
    <xf numFmtId="38" fontId="8" fillId="2" borderId="50" xfId="1" applyFont="1" applyFill="1" applyBorder="1" applyAlignment="1">
      <alignment horizontal="center" vertical="center"/>
    </xf>
    <xf numFmtId="38" fontId="8" fillId="2" borderId="51" xfId="1" applyFont="1" applyFill="1" applyBorder="1" applyAlignment="1">
      <alignment horizontal="center" vertical="center"/>
    </xf>
    <xf numFmtId="38" fontId="8" fillId="2" borderId="58" xfId="1" applyFont="1" applyFill="1" applyBorder="1" applyAlignment="1">
      <alignment horizontal="center" vertical="center"/>
    </xf>
    <xf numFmtId="38" fontId="8" fillId="0" borderId="0" xfId="1" applyFont="1" applyAlignment="1">
      <alignment horizontal="center" vertical="center"/>
    </xf>
    <xf numFmtId="38" fontId="8" fillId="0" borderId="17" xfId="1" applyFont="1" applyBorder="1" applyAlignment="1">
      <alignment horizontal="center" vertical="center" shrinkToFit="1"/>
    </xf>
    <xf numFmtId="38" fontId="8" fillId="0" borderId="0" xfId="1" applyFont="1" applyAlignment="1">
      <alignment horizontal="right" vertical="center"/>
    </xf>
    <xf numFmtId="38" fontId="8" fillId="2" borderId="17" xfId="1" applyFont="1" applyFill="1" applyBorder="1" applyAlignment="1">
      <alignment horizontal="center" vertical="center" shrinkToFit="1"/>
    </xf>
    <xf numFmtId="38" fontId="8" fillId="2" borderId="0" xfId="1" applyFont="1" applyFill="1" applyAlignment="1">
      <alignment horizontal="center" vertical="center"/>
    </xf>
    <xf numFmtId="38" fontId="8" fillId="0" borderId="54" xfId="1" applyFont="1" applyBorder="1" applyAlignment="1">
      <alignment horizontal="left" vertical="center" wrapText="1"/>
    </xf>
    <xf numFmtId="38" fontId="8" fillId="0" borderId="42" xfId="1" applyFont="1" applyBorder="1" applyAlignment="1">
      <alignment horizontal="left" vertical="center"/>
    </xf>
    <xf numFmtId="38" fontId="8" fillId="0" borderId="55" xfId="1" applyFont="1" applyBorder="1" applyAlignment="1">
      <alignment horizontal="left" vertical="center"/>
    </xf>
    <xf numFmtId="38" fontId="8" fillId="0" borderId="61" xfId="1" applyFont="1" applyBorder="1" applyAlignment="1">
      <alignment horizontal="left" vertical="center"/>
    </xf>
    <xf numFmtId="38" fontId="8" fillId="0" borderId="0" xfId="1" applyFont="1" applyBorder="1" applyAlignment="1">
      <alignment horizontal="left" vertical="center"/>
    </xf>
    <xf numFmtId="38" fontId="8" fillId="0" borderId="62" xfId="1" applyFont="1" applyBorder="1" applyAlignment="1">
      <alignment horizontal="left" vertical="center"/>
    </xf>
    <xf numFmtId="38" fontId="8" fillId="0" borderId="56" xfId="1" applyFont="1" applyFill="1" applyBorder="1" applyAlignment="1">
      <alignment horizontal="right" vertical="center"/>
    </xf>
    <xf numFmtId="38" fontId="8" fillId="0" borderId="42" xfId="1" applyFont="1" applyFill="1" applyBorder="1" applyAlignment="1">
      <alignment horizontal="right" vertical="center"/>
    </xf>
    <xf numFmtId="180" fontId="8" fillId="0" borderId="49" xfId="2" applyNumberFormat="1" applyFont="1" applyBorder="1" applyAlignment="1">
      <alignment horizontal="right" vertical="center"/>
    </xf>
    <xf numFmtId="180" fontId="8" fillId="0" borderId="0" xfId="2" applyNumberFormat="1" applyFont="1" applyBorder="1" applyAlignment="1">
      <alignment horizontal="right" vertical="center"/>
    </xf>
    <xf numFmtId="38" fontId="8" fillId="0" borderId="42" xfId="1" applyFont="1" applyBorder="1" applyAlignment="1">
      <alignment horizontal="left" vertical="center" wrapText="1"/>
    </xf>
    <xf numFmtId="38" fontId="8" fillId="0" borderId="55" xfId="1" applyFont="1" applyBorder="1" applyAlignment="1">
      <alignment horizontal="left" vertical="center" wrapText="1"/>
    </xf>
    <xf numFmtId="38" fontId="8" fillId="0" borderId="57" xfId="1" applyFont="1" applyBorder="1" applyAlignment="1">
      <alignment horizontal="left" vertical="center" wrapText="1"/>
    </xf>
    <xf numFmtId="38" fontId="8" fillId="0" borderId="59" xfId="1" applyFont="1" applyFill="1" applyBorder="1" applyAlignment="1">
      <alignment horizontal="right" vertical="center"/>
    </xf>
    <xf numFmtId="38" fontId="8" fillId="0" borderId="17" xfId="1" applyFont="1" applyFill="1" applyBorder="1" applyAlignment="1">
      <alignment horizontal="right" vertical="center"/>
    </xf>
    <xf numFmtId="38" fontId="8" fillId="0" borderId="17" xfId="1" applyFont="1" applyBorder="1" applyAlignment="1">
      <alignment horizontal="left" vertical="center"/>
    </xf>
    <xf numFmtId="38" fontId="8" fillId="0" borderId="6" xfId="1" applyFont="1" applyBorder="1" applyAlignment="1">
      <alignment horizontal="left" vertical="center"/>
    </xf>
    <xf numFmtId="38" fontId="8" fillId="0" borderId="52" xfId="1" applyFont="1" applyBorder="1" applyAlignment="1">
      <alignment horizontal="left" vertical="center"/>
    </xf>
    <xf numFmtId="38" fontId="8" fillId="0" borderId="53" xfId="1" applyFont="1" applyBorder="1" applyAlignment="1">
      <alignment horizontal="left" vertical="center"/>
    </xf>
    <xf numFmtId="38" fontId="8" fillId="0" borderId="7" xfId="1" applyFont="1" applyBorder="1" applyAlignment="1">
      <alignment horizontal="left" vertical="center"/>
    </xf>
    <xf numFmtId="38" fontId="8" fillId="0" borderId="52" xfId="1" applyFont="1" applyBorder="1" applyAlignment="1">
      <alignment horizontal="right" vertical="center"/>
    </xf>
    <xf numFmtId="38" fontId="8" fillId="0" borderId="53" xfId="1" applyFont="1" applyBorder="1" applyAlignment="1">
      <alignment horizontal="right" vertical="center"/>
    </xf>
    <xf numFmtId="38" fontId="8" fillId="0" borderId="46" xfId="1" applyFont="1" applyBorder="1" applyAlignment="1">
      <alignment horizontal="left" vertical="center"/>
    </xf>
    <xf numFmtId="38" fontId="8" fillId="0" borderId="44" xfId="1" applyFont="1" applyBorder="1" applyAlignment="1">
      <alignment horizontal="left" vertical="center"/>
    </xf>
    <xf numFmtId="38" fontId="8" fillId="0" borderId="45" xfId="1" applyFont="1" applyBorder="1" applyAlignment="1">
      <alignment horizontal="left" vertical="center"/>
    </xf>
    <xf numFmtId="38" fontId="8" fillId="0" borderId="49" xfId="1" applyFont="1" applyFill="1" applyBorder="1" applyAlignment="1">
      <alignment horizontal="right" vertical="center"/>
    </xf>
    <xf numFmtId="38" fontId="8" fillId="0" borderId="0" xfId="1" applyFont="1" applyFill="1" applyBorder="1" applyAlignment="1">
      <alignment horizontal="right" vertical="center"/>
    </xf>
    <xf numFmtId="38" fontId="19" fillId="0" borderId="0" xfId="1" applyFont="1" applyAlignment="1">
      <alignment horizontal="center" vertical="center"/>
    </xf>
    <xf numFmtId="38" fontId="8" fillId="0" borderId="17" xfId="1" applyFont="1" applyFill="1" applyBorder="1" applyAlignment="1">
      <alignment horizontal="center" vertical="center"/>
    </xf>
    <xf numFmtId="38" fontId="8" fillId="0" borderId="43" xfId="1" applyFont="1" applyBorder="1" applyAlignment="1">
      <alignment horizontal="left" vertical="center"/>
    </xf>
    <xf numFmtId="38" fontId="8" fillId="0" borderId="43" xfId="1" applyFont="1" applyBorder="1" applyAlignment="1">
      <alignment horizontal="center" vertical="center"/>
    </xf>
    <xf numFmtId="38" fontId="8" fillId="0" borderId="44" xfId="1" applyFont="1" applyBorder="1" applyAlignment="1">
      <alignment horizontal="center" vertical="center"/>
    </xf>
    <xf numFmtId="38" fontId="8" fillId="0" borderId="44" xfId="1" applyFont="1" applyFill="1" applyBorder="1" applyAlignment="1">
      <alignment horizontal="center" vertical="center"/>
    </xf>
    <xf numFmtId="0" fontId="21" fillId="0" borderId="0" xfId="0" applyFont="1" applyAlignment="1">
      <alignment horizontal="center" vertical="center"/>
    </xf>
    <xf numFmtId="38" fontId="8" fillId="0" borderId="38" xfId="0" applyNumberFormat="1" applyFont="1" applyBorder="1" applyAlignment="1">
      <alignment horizontal="center" vertical="center" shrinkToFit="1"/>
    </xf>
    <xf numFmtId="38" fontId="8" fillId="0" borderId="5" xfId="0" applyNumberFormat="1" applyFont="1" applyBorder="1" applyAlignment="1">
      <alignment horizontal="center" vertical="center" shrinkToFit="1"/>
    </xf>
    <xf numFmtId="0" fontId="5" fillId="0" borderId="2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1" xfId="0" applyFont="1" applyBorder="1" applyAlignment="1">
      <alignment horizontal="center" vertical="center"/>
    </xf>
    <xf numFmtId="0" fontId="5" fillId="0" borderId="4" xfId="0" applyFont="1" applyBorder="1" applyAlignment="1">
      <alignment horizontal="center" vertical="center"/>
    </xf>
    <xf numFmtId="0" fontId="8" fillId="2" borderId="36"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7" xfId="0" applyFont="1" applyFill="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5"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8" fillId="2" borderId="33"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35" xfId="0" applyFont="1" applyFill="1" applyBorder="1" applyAlignment="1">
      <alignment horizontal="center" vertical="center"/>
    </xf>
    <xf numFmtId="177" fontId="8" fillId="2" borderId="24" xfId="0" applyNumberFormat="1" applyFont="1" applyFill="1" applyBorder="1" applyAlignment="1">
      <alignment horizontal="right" vertical="center"/>
    </xf>
    <xf numFmtId="177" fontId="8" fillId="2" borderId="69" xfId="0" applyNumberFormat="1" applyFont="1" applyFill="1" applyBorder="1" applyAlignment="1">
      <alignment horizontal="right" vertical="center"/>
    </xf>
    <xf numFmtId="177" fontId="8" fillId="2" borderId="27" xfId="0" applyNumberFormat="1" applyFont="1" applyFill="1" applyBorder="1" applyAlignment="1">
      <alignment horizontal="right"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15" xfId="0" applyFont="1" applyBorder="1" applyAlignment="1">
      <alignment horizontal="center" vertical="center"/>
    </xf>
    <xf numFmtId="0" fontId="5" fillId="0" borderId="26" xfId="0" applyFont="1" applyBorder="1" applyAlignment="1">
      <alignment horizontal="center" vertical="center"/>
    </xf>
    <xf numFmtId="38" fontId="8" fillId="2" borderId="52" xfId="1" applyFont="1" applyFill="1" applyBorder="1" applyAlignment="1">
      <alignment horizontal="right" vertical="center"/>
    </xf>
    <xf numFmtId="38" fontId="8" fillId="2" borderId="53" xfId="1" applyFont="1" applyFill="1" applyBorder="1" applyAlignment="1">
      <alignment horizontal="right" vertical="center"/>
    </xf>
    <xf numFmtId="38" fontId="8" fillId="2" borderId="49" xfId="1" applyFont="1" applyFill="1" applyBorder="1" applyAlignment="1">
      <alignment horizontal="right" vertical="center"/>
    </xf>
    <xf numFmtId="38" fontId="8" fillId="2" borderId="0" xfId="1" applyFont="1" applyFill="1" applyBorder="1" applyAlignment="1">
      <alignment horizontal="right" vertical="center"/>
    </xf>
    <xf numFmtId="38" fontId="8" fillId="2" borderId="56" xfId="1" applyFont="1" applyFill="1" applyBorder="1" applyAlignment="1">
      <alignment horizontal="right" vertical="center"/>
    </xf>
    <xf numFmtId="38" fontId="8" fillId="2" borderId="42" xfId="1" applyFont="1" applyFill="1" applyBorder="1" applyAlignment="1">
      <alignment horizontal="right" vertical="center"/>
    </xf>
    <xf numFmtId="180" fontId="10" fillId="2" borderId="67" xfId="2" applyNumberFormat="1" applyFont="1" applyFill="1" applyBorder="1" applyAlignment="1">
      <alignment horizontal="left" vertical="center"/>
    </xf>
    <xf numFmtId="180" fontId="10" fillId="2" borderId="68" xfId="2" applyNumberFormat="1" applyFont="1" applyFill="1" applyBorder="1" applyAlignment="1">
      <alignment horizontal="left" vertical="center"/>
    </xf>
    <xf numFmtId="38" fontId="8" fillId="2" borderId="59" xfId="1" applyFont="1" applyFill="1" applyBorder="1" applyAlignment="1">
      <alignment horizontal="right" vertical="center"/>
    </xf>
    <xf numFmtId="38" fontId="8" fillId="2" borderId="17" xfId="1" applyFont="1" applyFill="1" applyBorder="1" applyAlignment="1">
      <alignment horizontal="right" vertical="center"/>
    </xf>
    <xf numFmtId="38" fontId="8" fillId="2" borderId="38" xfId="1" applyFont="1" applyFill="1" applyBorder="1" applyAlignment="1">
      <alignment horizontal="right" vertical="center"/>
    </xf>
    <xf numFmtId="38" fontId="8" fillId="2" borderId="39" xfId="1" applyFont="1" applyFill="1" applyBorder="1" applyAlignment="1">
      <alignment horizontal="right" vertical="center"/>
    </xf>
    <xf numFmtId="38" fontId="8" fillId="2" borderId="38" xfId="1" applyFont="1" applyFill="1" applyBorder="1" applyAlignment="1">
      <alignment horizontal="center" vertical="center"/>
    </xf>
    <xf numFmtId="38" fontId="8" fillId="2" borderId="39" xfId="1" applyFont="1" applyFill="1" applyBorder="1" applyAlignment="1">
      <alignment horizontal="center" vertical="center"/>
    </xf>
    <xf numFmtId="38" fontId="8" fillId="2" borderId="5" xfId="1" applyFont="1" applyFill="1" applyBorder="1" applyAlignment="1">
      <alignment horizontal="center" vertical="center"/>
    </xf>
    <xf numFmtId="38" fontId="8" fillId="2" borderId="38" xfId="0" applyNumberFormat="1" applyFont="1" applyFill="1" applyBorder="1" applyAlignment="1">
      <alignment horizontal="center" vertical="center" shrinkToFit="1"/>
    </xf>
    <xf numFmtId="38" fontId="8" fillId="2" borderId="5" xfId="0" applyNumberFormat="1" applyFont="1" applyFill="1" applyBorder="1" applyAlignment="1">
      <alignment horizontal="center" vertical="center" shrinkToFit="1"/>
    </xf>
    <xf numFmtId="38" fontId="20" fillId="0" borderId="0" xfId="1" applyFont="1" applyAlignment="1">
      <alignment horizontal="center" vertical="center"/>
    </xf>
    <xf numFmtId="38" fontId="16" fillId="0" borderId="52" xfId="1" applyFont="1" applyBorder="1" applyAlignment="1">
      <alignment horizontal="left" vertical="center"/>
    </xf>
    <xf numFmtId="38" fontId="16" fillId="0" borderId="53" xfId="1" applyFont="1" applyBorder="1" applyAlignment="1">
      <alignment horizontal="left" vertical="center"/>
    </xf>
    <xf numFmtId="38" fontId="16" fillId="0" borderId="7" xfId="1" applyFont="1" applyBorder="1" applyAlignment="1">
      <alignment horizontal="left" vertical="center"/>
    </xf>
    <xf numFmtId="38" fontId="16" fillId="0" borderId="52" xfId="1" applyFont="1" applyBorder="1" applyAlignment="1">
      <alignment horizontal="right" vertical="center"/>
    </xf>
    <xf numFmtId="38" fontId="16" fillId="0" borderId="53" xfId="1" applyFont="1" applyBorder="1" applyAlignment="1">
      <alignment horizontal="right" vertical="center"/>
    </xf>
    <xf numFmtId="38" fontId="16" fillId="0" borderId="46" xfId="1" applyFont="1" applyBorder="1" applyAlignment="1">
      <alignment horizontal="left" vertical="center"/>
    </xf>
    <xf numFmtId="38" fontId="16" fillId="0" borderId="44" xfId="1" applyFont="1" applyBorder="1" applyAlignment="1">
      <alignment horizontal="left" vertical="center"/>
    </xf>
    <xf numFmtId="38" fontId="16" fillId="0" borderId="45" xfId="1" applyFont="1" applyBorder="1" applyAlignment="1">
      <alignment horizontal="left" vertical="center"/>
    </xf>
    <xf numFmtId="38" fontId="16" fillId="0" borderId="17" xfId="1" applyFont="1" applyFill="1" applyBorder="1" applyAlignment="1">
      <alignment horizontal="center" vertical="center"/>
    </xf>
    <xf numFmtId="38" fontId="16" fillId="2" borderId="17" xfId="1" applyFont="1" applyFill="1" applyBorder="1" applyAlignment="1">
      <alignment horizontal="center" vertical="center" shrinkToFit="1"/>
    </xf>
    <xf numFmtId="38" fontId="16" fillId="0" borderId="43" xfId="1" applyFont="1" applyBorder="1" applyAlignment="1">
      <alignment horizontal="left" vertical="center"/>
    </xf>
    <xf numFmtId="38" fontId="16" fillId="0" borderId="43" xfId="1" applyFont="1" applyBorder="1" applyAlignment="1">
      <alignment horizontal="center" vertical="center"/>
    </xf>
    <xf numFmtId="38" fontId="16" fillId="0" borderId="44" xfId="1" applyFont="1" applyBorder="1" applyAlignment="1">
      <alignment horizontal="center" vertical="center"/>
    </xf>
    <xf numFmtId="38" fontId="16" fillId="0" borderId="44" xfId="1" applyFont="1" applyFill="1" applyBorder="1" applyAlignment="1">
      <alignment horizontal="center" vertical="center"/>
    </xf>
    <xf numFmtId="38" fontId="16" fillId="0" borderId="61" xfId="1" applyFont="1" applyBorder="1" applyAlignment="1">
      <alignment horizontal="left" vertical="center"/>
    </xf>
    <xf numFmtId="38" fontId="16" fillId="0" borderId="0" xfId="1" applyFont="1" applyBorder="1" applyAlignment="1">
      <alignment horizontal="left" vertical="center"/>
    </xf>
    <xf numFmtId="38" fontId="16" fillId="0" borderId="62" xfId="1" applyFont="1" applyBorder="1" applyAlignment="1">
      <alignment horizontal="left" vertical="center"/>
    </xf>
    <xf numFmtId="38" fontId="16" fillId="0" borderId="49" xfId="1" applyFont="1" applyFill="1" applyBorder="1" applyAlignment="1">
      <alignment horizontal="right" vertical="center"/>
    </xf>
    <xf numFmtId="38" fontId="16" fillId="0" borderId="0" xfId="1" applyFont="1" applyFill="1" applyBorder="1" applyAlignment="1">
      <alignment horizontal="right" vertical="center"/>
    </xf>
    <xf numFmtId="38" fontId="16" fillId="0" borderId="46" xfId="1" applyFont="1" applyBorder="1" applyAlignment="1">
      <alignment horizontal="left" vertical="center" wrapText="1"/>
    </xf>
    <xf numFmtId="38" fontId="16" fillId="0" borderId="47" xfId="1" applyFont="1" applyBorder="1" applyAlignment="1">
      <alignment horizontal="left" vertical="center" wrapText="1"/>
    </xf>
    <xf numFmtId="38" fontId="16" fillId="0" borderId="50" xfId="1" applyFont="1" applyBorder="1" applyAlignment="1">
      <alignment horizontal="left" vertical="center" wrapText="1"/>
    </xf>
    <xf numFmtId="38" fontId="16" fillId="0" borderId="51" xfId="1" applyFont="1" applyBorder="1" applyAlignment="1">
      <alignment horizontal="left" vertical="center" wrapText="1"/>
    </xf>
    <xf numFmtId="38" fontId="16" fillId="2" borderId="46" xfId="1" applyFont="1" applyFill="1" applyBorder="1" applyAlignment="1">
      <alignment horizontal="center" vertical="center"/>
    </xf>
    <xf numFmtId="38" fontId="16" fillId="2" borderId="47" xfId="1" applyFont="1" applyFill="1" applyBorder="1" applyAlignment="1">
      <alignment horizontal="center" vertical="center"/>
    </xf>
    <xf numFmtId="38" fontId="16" fillId="2" borderId="48" xfId="1" applyFont="1" applyFill="1" applyBorder="1" applyAlignment="1">
      <alignment horizontal="center" vertical="center"/>
    </xf>
    <xf numFmtId="38" fontId="16" fillId="2" borderId="50" xfId="1" applyFont="1" applyFill="1" applyBorder="1" applyAlignment="1">
      <alignment horizontal="center" vertical="center"/>
    </xf>
    <xf numFmtId="38" fontId="16" fillId="2" borderId="51" xfId="1" applyFont="1" applyFill="1" applyBorder="1" applyAlignment="1">
      <alignment horizontal="center" vertical="center"/>
    </xf>
    <xf numFmtId="38" fontId="16" fillId="2" borderId="58" xfId="1" applyFont="1" applyFill="1" applyBorder="1" applyAlignment="1">
      <alignment horizontal="center" vertical="center"/>
    </xf>
    <xf numFmtId="38" fontId="16" fillId="0" borderId="54" xfId="1" applyFont="1" applyBorder="1" applyAlignment="1">
      <alignment horizontal="left" vertical="center" wrapText="1"/>
    </xf>
    <xf numFmtId="38" fontId="16" fillId="0" borderId="42" xfId="1" applyFont="1" applyBorder="1" applyAlignment="1">
      <alignment horizontal="left" vertical="center"/>
    </xf>
    <xf numFmtId="38" fontId="16" fillId="0" borderId="55" xfId="1" applyFont="1" applyBorder="1" applyAlignment="1">
      <alignment horizontal="left" vertical="center"/>
    </xf>
    <xf numFmtId="38" fontId="16" fillId="0" borderId="56" xfId="1" applyFont="1" applyFill="1" applyBorder="1" applyAlignment="1">
      <alignment horizontal="right" vertical="center"/>
    </xf>
    <xf numFmtId="38" fontId="16" fillId="0" borderId="42" xfId="1" applyFont="1" applyFill="1" applyBorder="1" applyAlignment="1">
      <alignment horizontal="right" vertical="center"/>
    </xf>
    <xf numFmtId="180" fontId="16" fillId="0" borderId="49" xfId="2" applyNumberFormat="1" applyFont="1" applyBorder="1" applyAlignment="1">
      <alignment horizontal="right" vertical="center"/>
    </xf>
    <xf numFmtId="180" fontId="16" fillId="0" borderId="0" xfId="2" applyNumberFormat="1" applyFont="1" applyBorder="1" applyAlignment="1">
      <alignment horizontal="right" vertical="center"/>
    </xf>
    <xf numFmtId="38" fontId="16" fillId="0" borderId="42" xfId="1" applyFont="1" applyBorder="1" applyAlignment="1">
      <alignment horizontal="left" vertical="center" wrapText="1"/>
    </xf>
    <xf numFmtId="38" fontId="16" fillId="0" borderId="55" xfId="1" applyFont="1" applyBorder="1" applyAlignment="1">
      <alignment horizontal="left" vertical="center" wrapText="1"/>
    </xf>
    <xf numFmtId="38" fontId="16" fillId="0" borderId="57" xfId="1" applyFont="1" applyBorder="1" applyAlignment="1">
      <alignment horizontal="left" vertical="center" wrapText="1"/>
    </xf>
    <xf numFmtId="38" fontId="16" fillId="0" borderId="58" xfId="1" applyFont="1" applyBorder="1" applyAlignment="1">
      <alignment horizontal="left" vertical="center" wrapText="1"/>
    </xf>
    <xf numFmtId="38" fontId="16" fillId="0" borderId="59" xfId="1" applyFont="1" applyFill="1" applyBorder="1" applyAlignment="1">
      <alignment horizontal="right" vertical="center"/>
    </xf>
    <xf numFmtId="38" fontId="16" fillId="0" borderId="17" xfId="1" applyFont="1" applyFill="1" applyBorder="1" applyAlignment="1">
      <alignment horizontal="right" vertical="center"/>
    </xf>
    <xf numFmtId="38" fontId="16" fillId="0" borderId="17" xfId="1" applyFont="1" applyBorder="1" applyAlignment="1">
      <alignment horizontal="left" vertical="center"/>
    </xf>
    <xf numFmtId="38" fontId="16" fillId="0" borderId="6" xfId="1" applyFont="1" applyBorder="1" applyAlignment="1">
      <alignment horizontal="left" vertical="center"/>
    </xf>
    <xf numFmtId="38" fontId="16" fillId="0" borderId="38" xfId="1" applyFont="1" applyBorder="1" applyAlignment="1">
      <alignment horizontal="left" vertical="center"/>
    </xf>
    <xf numFmtId="38" fontId="16" fillId="0" borderId="39" xfId="1" applyFont="1" applyBorder="1" applyAlignment="1">
      <alignment horizontal="left" vertical="center"/>
    </xf>
    <xf numFmtId="38" fontId="16" fillId="0" borderId="38" xfId="1" applyFont="1" applyBorder="1" applyAlignment="1">
      <alignment horizontal="right" vertical="center"/>
    </xf>
    <xf numFmtId="38" fontId="16" fillId="0" borderId="39" xfId="1" applyFont="1" applyBorder="1" applyAlignment="1">
      <alignment horizontal="right" vertical="center"/>
    </xf>
    <xf numFmtId="38" fontId="16" fillId="0" borderId="5" xfId="1" applyFont="1" applyBorder="1" applyAlignment="1">
      <alignment horizontal="left" vertical="center"/>
    </xf>
    <xf numFmtId="38" fontId="16" fillId="0" borderId="48" xfId="1" applyFont="1" applyBorder="1" applyAlignment="1">
      <alignment horizontal="left" vertical="center" wrapText="1"/>
    </xf>
    <xf numFmtId="38" fontId="16" fillId="0" borderId="38" xfId="1" applyFont="1" applyBorder="1" applyAlignment="1">
      <alignment horizontal="center" vertical="center"/>
    </xf>
    <xf numFmtId="38" fontId="16" fillId="0" borderId="39" xfId="1" applyFont="1" applyBorder="1" applyAlignment="1">
      <alignment horizontal="center" vertical="center"/>
    </xf>
    <xf numFmtId="38" fontId="16" fillId="0" borderId="5" xfId="1" applyFont="1" applyBorder="1" applyAlignment="1">
      <alignment horizontal="center" vertical="center"/>
    </xf>
    <xf numFmtId="38" fontId="16" fillId="0" borderId="0" xfId="1" applyFont="1" applyAlignment="1">
      <alignment horizontal="center" vertical="center"/>
    </xf>
    <xf numFmtId="38" fontId="16" fillId="2" borderId="0" xfId="1" applyFont="1" applyFill="1" applyAlignment="1">
      <alignment horizontal="center" vertical="center"/>
    </xf>
    <xf numFmtId="38" fontId="16" fillId="0" borderId="17" xfId="1" applyFont="1" applyBorder="1" applyAlignment="1">
      <alignment horizontal="center" vertical="center" shrinkToFit="1"/>
    </xf>
    <xf numFmtId="38" fontId="16" fillId="0" borderId="0" xfId="1" applyFont="1" applyAlignment="1">
      <alignment horizontal="right" vertical="center"/>
    </xf>
    <xf numFmtId="177" fontId="16" fillId="2" borderId="24" xfId="0" applyNumberFormat="1" applyFont="1" applyFill="1" applyBorder="1" applyAlignment="1">
      <alignment horizontal="right" vertical="center"/>
    </xf>
    <xf numFmtId="177" fontId="16" fillId="2" borderId="69" xfId="0" applyNumberFormat="1" applyFont="1" applyFill="1" applyBorder="1" applyAlignment="1">
      <alignment horizontal="right" vertical="center"/>
    </xf>
    <xf numFmtId="177" fontId="16" fillId="2" borderId="27" xfId="0" applyNumberFormat="1" applyFont="1" applyFill="1" applyBorder="1" applyAlignment="1">
      <alignment horizontal="right" vertical="center"/>
    </xf>
    <xf numFmtId="38" fontId="16" fillId="0" borderId="38" xfId="0" applyNumberFormat="1" applyFont="1" applyBorder="1" applyAlignment="1">
      <alignment horizontal="center" vertical="center" shrinkToFit="1"/>
    </xf>
    <xf numFmtId="38" fontId="16" fillId="0" borderId="5" xfId="0" applyNumberFormat="1" applyFont="1" applyBorder="1" applyAlignment="1">
      <alignment horizontal="center" vertical="center" shrinkToFit="1"/>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6" fillId="2" borderId="33"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37" xfId="0"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J46"/>
  <sheetViews>
    <sheetView tabSelected="1" zoomScale="85" zoomScaleNormal="85" workbookViewId="0">
      <selection activeCell="A3" sqref="A3:AH3"/>
    </sheetView>
  </sheetViews>
  <sheetFormatPr defaultColWidth="9" defaultRowHeight="18" customHeight="1"/>
  <cols>
    <col min="1" max="485" width="2.59765625" style="34" customWidth="1"/>
    <col min="486" max="16384" width="9" style="34"/>
  </cols>
  <sheetData>
    <row r="1" spans="1:34" ht="18" customHeight="1">
      <c r="B1" s="33" t="s">
        <v>23</v>
      </c>
    </row>
    <row r="3" spans="1:34" ht="18" customHeight="1">
      <c r="A3" s="223" t="s">
        <v>157</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row>
    <row r="5" spans="1:34" ht="18" customHeight="1">
      <c r="T5" s="35" t="s">
        <v>24</v>
      </c>
      <c r="U5" s="36" t="s">
        <v>25</v>
      </c>
      <c r="V5" s="224" t="s">
        <v>39</v>
      </c>
      <c r="W5" s="224"/>
      <c r="X5" s="224"/>
      <c r="Y5" s="224"/>
      <c r="Z5" s="224"/>
      <c r="AA5" s="224"/>
      <c r="AB5" s="224"/>
      <c r="AC5" s="224"/>
      <c r="AD5" s="224"/>
      <c r="AE5" s="224"/>
      <c r="AF5" s="224"/>
      <c r="AG5" s="224"/>
      <c r="AH5" s="224"/>
    </row>
    <row r="6" spans="1:34" ht="18" customHeight="1">
      <c r="U6" s="36"/>
      <c r="V6" s="37"/>
      <c r="W6" s="37"/>
      <c r="X6" s="37"/>
      <c r="Y6" s="37"/>
      <c r="Z6" s="37"/>
      <c r="AA6" s="37"/>
      <c r="AB6" s="37"/>
      <c r="AC6" s="37"/>
      <c r="AD6" s="37"/>
      <c r="AE6" s="37"/>
      <c r="AF6" s="37"/>
      <c r="AG6" s="37"/>
      <c r="AH6" s="37"/>
    </row>
    <row r="7" spans="1:34" ht="18" customHeight="1">
      <c r="T7" s="35" t="s">
        <v>26</v>
      </c>
      <c r="U7" s="36" t="s">
        <v>25</v>
      </c>
      <c r="V7" s="194"/>
      <c r="W7" s="194"/>
      <c r="X7" s="194"/>
      <c r="Y7" s="194"/>
      <c r="Z7" s="194"/>
      <c r="AA7" s="194"/>
      <c r="AB7" s="194"/>
      <c r="AC7" s="194"/>
      <c r="AD7" s="194"/>
      <c r="AE7" s="194"/>
      <c r="AF7" s="194"/>
      <c r="AG7" s="194"/>
      <c r="AH7" s="194"/>
    </row>
    <row r="9" spans="1:34" ht="18" customHeight="1" thickBot="1">
      <c r="B9" s="33" t="s">
        <v>27</v>
      </c>
    </row>
    <row r="10" spans="1:34" ht="18" customHeight="1">
      <c r="B10" s="225" t="s">
        <v>28</v>
      </c>
      <c r="C10" s="219"/>
      <c r="D10" s="219"/>
      <c r="E10" s="219"/>
      <c r="F10" s="219"/>
      <c r="G10" s="219"/>
      <c r="H10" s="219"/>
      <c r="I10" s="219"/>
      <c r="J10" s="219"/>
      <c r="K10" s="219"/>
      <c r="L10" s="219"/>
      <c r="M10" s="219"/>
      <c r="N10" s="219"/>
      <c r="O10" s="219"/>
      <c r="P10" s="219"/>
      <c r="Q10" s="220"/>
      <c r="R10" s="226" t="s">
        <v>29</v>
      </c>
      <c r="S10" s="227"/>
      <c r="T10" s="144">
        <v>7</v>
      </c>
      <c r="U10" s="144" t="s">
        <v>30</v>
      </c>
      <c r="V10" s="228">
        <v>4</v>
      </c>
      <c r="W10" s="228"/>
      <c r="X10" s="144" t="s">
        <v>31</v>
      </c>
      <c r="Y10" s="227" t="s">
        <v>32</v>
      </c>
      <c r="Z10" s="227"/>
      <c r="AA10" s="227" t="s">
        <v>29</v>
      </c>
      <c r="AB10" s="227"/>
      <c r="AC10" s="144">
        <v>8</v>
      </c>
      <c r="AD10" s="144" t="s">
        <v>30</v>
      </c>
      <c r="AE10" s="228">
        <v>3</v>
      </c>
      <c r="AF10" s="228"/>
      <c r="AG10" s="145" t="s">
        <v>31</v>
      </c>
    </row>
    <row r="11" spans="1:34" ht="18" customHeight="1" thickBot="1">
      <c r="B11" s="213" t="s">
        <v>175</v>
      </c>
      <c r="C11" s="214"/>
      <c r="D11" s="214"/>
      <c r="E11" s="214"/>
      <c r="F11" s="214"/>
      <c r="G11" s="214"/>
      <c r="H11" s="214"/>
      <c r="I11" s="214"/>
      <c r="J11" s="214"/>
      <c r="K11" s="214"/>
      <c r="L11" s="214"/>
      <c r="M11" s="214"/>
      <c r="N11" s="214"/>
      <c r="O11" s="214"/>
      <c r="P11" s="214"/>
      <c r="Q11" s="215"/>
      <c r="R11" s="216">
        <f>'賃金改善内訳（職員別）（数式あり）'!M20</f>
        <v>0</v>
      </c>
      <c r="S11" s="217"/>
      <c r="T11" s="217"/>
      <c r="U11" s="217"/>
      <c r="V11" s="217"/>
      <c r="W11" s="217"/>
      <c r="X11" s="217"/>
      <c r="Y11" s="217"/>
      <c r="Z11" s="217"/>
      <c r="AA11" s="217"/>
      <c r="AB11" s="217"/>
      <c r="AC11" s="217"/>
      <c r="AD11" s="217"/>
      <c r="AE11" s="214" t="s">
        <v>14</v>
      </c>
      <c r="AF11" s="214"/>
      <c r="AG11" s="215"/>
    </row>
    <row r="13" spans="1:34" ht="18" customHeight="1" thickBot="1">
      <c r="B13" s="33" t="s">
        <v>33</v>
      </c>
    </row>
    <row r="14" spans="1:34" ht="18" customHeight="1">
      <c r="B14" s="218" t="s">
        <v>176</v>
      </c>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20"/>
    </row>
    <row r="15" spans="1:34" ht="18" customHeight="1">
      <c r="B15" s="40"/>
      <c r="C15" s="199" t="s">
        <v>142</v>
      </c>
      <c r="D15" s="200"/>
      <c r="E15" s="200"/>
      <c r="F15" s="200"/>
      <c r="G15" s="200"/>
      <c r="H15" s="200"/>
      <c r="I15" s="200"/>
      <c r="J15" s="200"/>
      <c r="K15" s="200"/>
      <c r="L15" s="200"/>
      <c r="M15" s="200"/>
      <c r="N15" s="200"/>
      <c r="O15" s="200"/>
      <c r="P15" s="200"/>
      <c r="Q15" s="201"/>
      <c r="R15" s="221">
        <f>'賃金改善内訳（職員別）（数式あり）'!N20</f>
        <v>0</v>
      </c>
      <c r="S15" s="222"/>
      <c r="T15" s="222"/>
      <c r="U15" s="222"/>
      <c r="V15" s="222"/>
      <c r="W15" s="222"/>
      <c r="X15" s="222"/>
      <c r="Y15" s="222"/>
      <c r="Z15" s="222"/>
      <c r="AA15" s="222"/>
      <c r="AB15" s="222"/>
      <c r="AC15" s="222"/>
      <c r="AD15" s="222"/>
      <c r="AE15" s="200" t="s">
        <v>14</v>
      </c>
      <c r="AF15" s="200"/>
      <c r="AG15" s="201"/>
    </row>
    <row r="16" spans="1:34" ht="18" customHeight="1">
      <c r="B16" s="38"/>
      <c r="C16" s="41"/>
      <c r="D16" s="196" t="s">
        <v>143</v>
      </c>
      <c r="E16" s="197"/>
      <c r="F16" s="197"/>
      <c r="G16" s="197"/>
      <c r="H16" s="197"/>
      <c r="I16" s="197"/>
      <c r="J16" s="197"/>
      <c r="K16" s="197"/>
      <c r="L16" s="197"/>
      <c r="M16" s="197"/>
      <c r="N16" s="197"/>
      <c r="O16" s="197"/>
      <c r="P16" s="197"/>
      <c r="Q16" s="198"/>
      <c r="R16" s="202">
        <f>'賃金改善内訳（職員別）（数式あり）'!O20</f>
        <v>0</v>
      </c>
      <c r="S16" s="203"/>
      <c r="T16" s="203"/>
      <c r="U16" s="203"/>
      <c r="V16" s="203"/>
      <c r="W16" s="203"/>
      <c r="X16" s="203"/>
      <c r="Y16" s="203"/>
      <c r="Z16" s="203"/>
      <c r="AA16" s="203"/>
      <c r="AB16" s="203"/>
      <c r="AC16" s="203"/>
      <c r="AD16" s="203"/>
      <c r="AE16" s="42" t="s">
        <v>14</v>
      </c>
      <c r="AF16" s="42"/>
      <c r="AG16" s="43"/>
    </row>
    <row r="17" spans="2:33" ht="18" customHeight="1">
      <c r="B17" s="38"/>
      <c r="C17" s="41"/>
      <c r="D17" s="199"/>
      <c r="E17" s="200"/>
      <c r="F17" s="200"/>
      <c r="G17" s="200"/>
      <c r="H17" s="200"/>
      <c r="I17" s="200"/>
      <c r="J17" s="200"/>
      <c r="K17" s="200"/>
      <c r="L17" s="200"/>
      <c r="M17" s="200"/>
      <c r="N17" s="200"/>
      <c r="O17" s="200"/>
      <c r="P17" s="200"/>
      <c r="Q17" s="201"/>
      <c r="R17" s="204" t="str">
        <f>IFERROR(R16/R15,"")</f>
        <v/>
      </c>
      <c r="S17" s="205"/>
      <c r="T17" s="205"/>
      <c r="U17" s="205"/>
      <c r="V17" s="205"/>
      <c r="W17" s="205"/>
      <c r="X17" s="205"/>
      <c r="Y17" s="205"/>
      <c r="Z17" s="205"/>
      <c r="AA17" s="205"/>
      <c r="AB17" s="205"/>
      <c r="AC17" s="205"/>
      <c r="AD17" s="205"/>
      <c r="AE17" s="44"/>
      <c r="AF17" s="44"/>
      <c r="AG17" s="45"/>
    </row>
    <row r="18" spans="2:33" ht="18" customHeight="1">
      <c r="B18" s="38"/>
      <c r="C18" s="196" t="s">
        <v>144</v>
      </c>
      <c r="D18" s="206"/>
      <c r="E18" s="206"/>
      <c r="F18" s="206"/>
      <c r="G18" s="206"/>
      <c r="H18" s="206"/>
      <c r="I18" s="206"/>
      <c r="J18" s="206"/>
      <c r="K18" s="206"/>
      <c r="L18" s="206"/>
      <c r="M18" s="206"/>
      <c r="N18" s="206"/>
      <c r="O18" s="206"/>
      <c r="P18" s="206"/>
      <c r="Q18" s="207"/>
      <c r="R18" s="202">
        <f>'賃金改善内訳（職員別）（数式あり）'!Q9</f>
        <v>0</v>
      </c>
      <c r="S18" s="203"/>
      <c r="T18" s="203"/>
      <c r="U18" s="203"/>
      <c r="V18" s="203"/>
      <c r="W18" s="203"/>
      <c r="X18" s="203"/>
      <c r="Y18" s="203"/>
      <c r="Z18" s="203"/>
      <c r="AA18" s="203"/>
      <c r="AB18" s="203"/>
      <c r="AC18" s="203"/>
      <c r="AD18" s="203"/>
      <c r="AE18" s="197" t="s">
        <v>14</v>
      </c>
      <c r="AF18" s="197"/>
      <c r="AG18" s="198"/>
    </row>
    <row r="19" spans="2:33" ht="18" customHeight="1" thickBot="1">
      <c r="B19" s="39"/>
      <c r="C19" s="208"/>
      <c r="D19" s="183"/>
      <c r="E19" s="183"/>
      <c r="F19" s="183"/>
      <c r="G19" s="183"/>
      <c r="H19" s="183"/>
      <c r="I19" s="183"/>
      <c r="J19" s="183"/>
      <c r="K19" s="183"/>
      <c r="L19" s="183"/>
      <c r="M19" s="183"/>
      <c r="N19" s="183"/>
      <c r="O19" s="183"/>
      <c r="P19" s="183"/>
      <c r="Q19" s="184"/>
      <c r="R19" s="209"/>
      <c r="S19" s="210"/>
      <c r="T19" s="210"/>
      <c r="U19" s="210"/>
      <c r="V19" s="210"/>
      <c r="W19" s="210"/>
      <c r="X19" s="210"/>
      <c r="Y19" s="210"/>
      <c r="Z19" s="210"/>
      <c r="AA19" s="210"/>
      <c r="AB19" s="210"/>
      <c r="AC19" s="210"/>
      <c r="AD19" s="210"/>
      <c r="AE19" s="211"/>
      <c r="AF19" s="211"/>
      <c r="AG19" s="212"/>
    </row>
    <row r="20" spans="2:33" ht="18" customHeight="1" thickBot="1">
      <c r="B20" s="174" t="s">
        <v>145</v>
      </c>
      <c r="C20" s="175"/>
      <c r="D20" s="175"/>
      <c r="E20" s="175"/>
      <c r="F20" s="175"/>
      <c r="G20" s="175"/>
      <c r="H20" s="175"/>
      <c r="I20" s="175"/>
      <c r="J20" s="175"/>
      <c r="K20" s="175"/>
      <c r="L20" s="175"/>
      <c r="M20" s="175"/>
      <c r="N20" s="175"/>
      <c r="O20" s="175"/>
      <c r="P20" s="175"/>
      <c r="Q20" s="175"/>
      <c r="R20" s="176">
        <f>R15+R18</f>
        <v>0</v>
      </c>
      <c r="S20" s="177"/>
      <c r="T20" s="177"/>
      <c r="U20" s="177"/>
      <c r="V20" s="177"/>
      <c r="W20" s="177"/>
      <c r="X20" s="177"/>
      <c r="Y20" s="177"/>
      <c r="Z20" s="177"/>
      <c r="AA20" s="177"/>
      <c r="AB20" s="177"/>
      <c r="AC20" s="177"/>
      <c r="AD20" s="177"/>
      <c r="AE20" s="175" t="s">
        <v>14</v>
      </c>
      <c r="AF20" s="175"/>
      <c r="AG20" s="178"/>
    </row>
    <row r="21" spans="2:33" ht="18" customHeight="1">
      <c r="B21" s="179" t="s">
        <v>146</v>
      </c>
      <c r="C21" s="180"/>
      <c r="D21" s="180"/>
      <c r="E21" s="180"/>
      <c r="F21" s="180"/>
      <c r="G21" s="180"/>
      <c r="H21" s="180"/>
      <c r="I21" s="180"/>
      <c r="J21" s="180"/>
      <c r="K21" s="180"/>
      <c r="L21" s="180"/>
      <c r="M21" s="180"/>
      <c r="N21" s="180"/>
      <c r="O21" s="180"/>
      <c r="P21" s="180"/>
      <c r="Q21" s="181"/>
      <c r="R21" s="185"/>
      <c r="S21" s="186"/>
      <c r="T21" s="186"/>
      <c r="U21" s="186"/>
      <c r="V21" s="186"/>
      <c r="W21" s="186"/>
      <c r="X21" s="186"/>
      <c r="Y21" s="186"/>
      <c r="Z21" s="186"/>
      <c r="AA21" s="186"/>
      <c r="AB21" s="186"/>
      <c r="AC21" s="186"/>
      <c r="AD21" s="186"/>
      <c r="AE21" s="186"/>
      <c r="AF21" s="186"/>
      <c r="AG21" s="187"/>
    </row>
    <row r="22" spans="2:33" ht="18" customHeight="1" thickBot="1">
      <c r="B22" s="182"/>
      <c r="C22" s="183"/>
      <c r="D22" s="183"/>
      <c r="E22" s="183"/>
      <c r="F22" s="183"/>
      <c r="G22" s="183"/>
      <c r="H22" s="183"/>
      <c r="I22" s="183"/>
      <c r="J22" s="183"/>
      <c r="K22" s="183"/>
      <c r="L22" s="183"/>
      <c r="M22" s="183"/>
      <c r="N22" s="183"/>
      <c r="O22" s="183"/>
      <c r="P22" s="183"/>
      <c r="Q22" s="184"/>
      <c r="R22" s="188"/>
      <c r="S22" s="189"/>
      <c r="T22" s="189"/>
      <c r="U22" s="189"/>
      <c r="V22" s="189"/>
      <c r="W22" s="189"/>
      <c r="X22" s="189"/>
      <c r="Y22" s="189"/>
      <c r="Z22" s="189"/>
      <c r="AA22" s="189"/>
      <c r="AB22" s="189"/>
      <c r="AC22" s="189"/>
      <c r="AD22" s="189"/>
      <c r="AE22" s="189"/>
      <c r="AF22" s="189"/>
      <c r="AG22" s="190"/>
    </row>
    <row r="23" spans="2:33" ht="18" customHeight="1">
      <c r="B23" s="179" t="s">
        <v>172</v>
      </c>
      <c r="C23" s="180"/>
      <c r="D23" s="180"/>
      <c r="E23" s="180"/>
      <c r="F23" s="180"/>
      <c r="G23" s="180"/>
      <c r="H23" s="180"/>
      <c r="I23" s="180"/>
      <c r="J23" s="180"/>
      <c r="K23" s="180"/>
      <c r="L23" s="180"/>
      <c r="M23" s="180"/>
      <c r="N23" s="180"/>
      <c r="O23" s="180"/>
      <c r="P23" s="180"/>
      <c r="Q23" s="180"/>
      <c r="R23" s="185"/>
      <c r="S23" s="186"/>
      <c r="T23" s="186"/>
      <c r="U23" s="186"/>
      <c r="V23" s="186"/>
      <c r="W23" s="186"/>
      <c r="X23" s="186"/>
      <c r="Y23" s="186"/>
      <c r="Z23" s="186"/>
      <c r="AA23" s="186"/>
      <c r="AB23" s="186"/>
      <c r="AC23" s="186"/>
      <c r="AD23" s="186"/>
      <c r="AE23" s="186"/>
      <c r="AF23" s="186"/>
      <c r="AG23" s="187"/>
    </row>
    <row r="24" spans="2:33" ht="18" customHeight="1" thickBot="1">
      <c r="B24" s="182"/>
      <c r="C24" s="183"/>
      <c r="D24" s="183"/>
      <c r="E24" s="183"/>
      <c r="F24" s="183"/>
      <c r="G24" s="183"/>
      <c r="H24" s="183"/>
      <c r="I24" s="183"/>
      <c r="J24" s="183"/>
      <c r="K24" s="183"/>
      <c r="L24" s="183"/>
      <c r="M24" s="183"/>
      <c r="N24" s="183"/>
      <c r="O24" s="183"/>
      <c r="P24" s="183"/>
      <c r="Q24" s="183"/>
      <c r="R24" s="188"/>
      <c r="S24" s="189"/>
      <c r="T24" s="189"/>
      <c r="U24" s="189"/>
      <c r="V24" s="189"/>
      <c r="W24" s="189"/>
      <c r="X24" s="189"/>
      <c r="Y24" s="189"/>
      <c r="Z24" s="189"/>
      <c r="AA24" s="189"/>
      <c r="AB24" s="189"/>
      <c r="AC24" s="189"/>
      <c r="AD24" s="189"/>
      <c r="AE24" s="189"/>
      <c r="AF24" s="189"/>
      <c r="AG24" s="190"/>
    </row>
    <row r="25" spans="2:33" ht="18" customHeight="1">
      <c r="B25" s="46" t="s">
        <v>35</v>
      </c>
      <c r="C25" s="47"/>
      <c r="D25" s="47"/>
      <c r="E25" s="47"/>
      <c r="F25" s="47"/>
      <c r="G25" s="47"/>
      <c r="H25" s="47"/>
      <c r="I25" s="47"/>
      <c r="J25" s="47"/>
      <c r="K25" s="47"/>
      <c r="L25" s="47"/>
      <c r="M25" s="47"/>
      <c r="N25" s="47"/>
      <c r="O25" s="47"/>
      <c r="P25" s="47"/>
      <c r="Q25" s="47"/>
      <c r="R25" s="48"/>
      <c r="S25" s="48"/>
      <c r="T25" s="48"/>
      <c r="U25" s="48"/>
      <c r="V25" s="48"/>
      <c r="W25" s="48"/>
      <c r="X25" s="48"/>
      <c r="Y25" s="48"/>
      <c r="Z25" s="48"/>
      <c r="AA25" s="48"/>
      <c r="AB25" s="48"/>
      <c r="AC25" s="48"/>
      <c r="AD25" s="48"/>
      <c r="AE25" s="48"/>
      <c r="AF25" s="48"/>
      <c r="AG25" s="48"/>
    </row>
    <row r="27" spans="2:33" ht="18" customHeight="1">
      <c r="B27" s="34" t="s">
        <v>36</v>
      </c>
    </row>
    <row r="29" spans="2:33" ht="18" customHeight="1">
      <c r="R29" s="191" t="s">
        <v>29</v>
      </c>
      <c r="S29" s="191"/>
      <c r="T29" s="195">
        <v>7</v>
      </c>
      <c r="U29" s="195"/>
      <c r="V29" s="191" t="s">
        <v>30</v>
      </c>
      <c r="W29" s="191"/>
      <c r="X29" s="195">
        <v>4</v>
      </c>
      <c r="Y29" s="195"/>
      <c r="Z29" s="191" t="s">
        <v>31</v>
      </c>
      <c r="AA29" s="191"/>
      <c r="AB29" s="195">
        <v>1</v>
      </c>
      <c r="AC29" s="195"/>
      <c r="AD29" s="191" t="s">
        <v>37</v>
      </c>
      <c r="AE29" s="191"/>
    </row>
    <row r="30" spans="2:33" ht="18" customHeight="1">
      <c r="R30" s="36"/>
      <c r="S30" s="36"/>
      <c r="T30" s="36"/>
      <c r="U30" s="36"/>
      <c r="V30" s="36"/>
      <c r="W30" s="36"/>
      <c r="X30" s="36"/>
      <c r="Y30" s="36"/>
      <c r="Z30" s="36"/>
      <c r="AA30" s="36"/>
      <c r="AB30" s="36"/>
      <c r="AC30" s="36"/>
      <c r="AD30" s="36"/>
      <c r="AE30" s="36"/>
    </row>
    <row r="31" spans="2:33" ht="18" customHeight="1">
      <c r="S31" s="49"/>
      <c r="T31" s="49"/>
      <c r="U31" s="49"/>
      <c r="V31" s="49"/>
      <c r="W31" s="49"/>
      <c r="X31" s="49"/>
      <c r="Y31" s="35" t="s">
        <v>38</v>
      </c>
      <c r="Z31" s="49" t="s">
        <v>25</v>
      </c>
      <c r="AA31" s="192">
        <f>V7</f>
        <v>0</v>
      </c>
      <c r="AB31" s="192"/>
      <c r="AC31" s="192"/>
      <c r="AD31" s="192"/>
      <c r="AE31" s="192"/>
      <c r="AF31" s="192"/>
      <c r="AG31" s="192"/>
    </row>
    <row r="32" spans="2:33" ht="18" customHeight="1">
      <c r="R32" s="35"/>
      <c r="S32" s="35"/>
      <c r="T32" s="35"/>
      <c r="U32" s="35"/>
      <c r="V32" s="35"/>
      <c r="W32" s="35"/>
      <c r="X32" s="35"/>
      <c r="Y32" s="35"/>
      <c r="Z32" s="49"/>
      <c r="AA32" s="37"/>
      <c r="AB32" s="37"/>
      <c r="AC32" s="37"/>
      <c r="AD32" s="37"/>
      <c r="AE32" s="37"/>
      <c r="AF32" s="37"/>
      <c r="AG32" s="37"/>
    </row>
    <row r="33" spans="1:36" ht="18" customHeight="1">
      <c r="R33" s="193" t="s">
        <v>149</v>
      </c>
      <c r="S33" s="193"/>
      <c r="T33" s="193"/>
      <c r="U33" s="193"/>
      <c r="V33" s="193"/>
      <c r="W33" s="193"/>
      <c r="X33" s="193"/>
      <c r="Y33" s="193"/>
      <c r="Z33" s="34" t="s">
        <v>25</v>
      </c>
      <c r="AA33" s="194"/>
      <c r="AB33" s="194"/>
      <c r="AC33" s="194"/>
      <c r="AD33" s="194"/>
      <c r="AE33" s="194"/>
      <c r="AF33" s="194"/>
      <c r="AG33" s="194"/>
    </row>
    <row r="36" spans="1:36" ht="18" customHeight="1">
      <c r="A36" s="146"/>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row>
    <row r="37" spans="1:36" s="50" customFormat="1" ht="18" customHeight="1" thickBot="1">
      <c r="B37" s="34" t="s">
        <v>147</v>
      </c>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row>
    <row r="38" spans="1:36" ht="18" customHeight="1" thickBot="1">
      <c r="B38" s="171" t="str">
        <f>IF(R17&gt;=2/3,"○","×")</f>
        <v>○</v>
      </c>
      <c r="C38" s="172"/>
      <c r="D38" s="172"/>
      <c r="E38" s="173"/>
      <c r="F38" s="34" t="s">
        <v>34</v>
      </c>
    </row>
    <row r="40" spans="1:36" ht="18" customHeight="1" thickBot="1">
      <c r="B40" s="34" t="s">
        <v>148</v>
      </c>
    </row>
    <row r="41" spans="1:36" ht="18" customHeight="1" thickBot="1">
      <c r="B41" s="171" t="str">
        <f>IF(R20&gt;=R11,"○","×")</f>
        <v>○</v>
      </c>
      <c r="C41" s="172"/>
      <c r="D41" s="172"/>
      <c r="E41" s="173"/>
    </row>
    <row r="42" spans="1:36" ht="18" customHeight="1">
      <c r="AE42" s="51"/>
      <c r="AF42" s="51"/>
      <c r="AG42" s="51"/>
      <c r="AH42" s="51"/>
      <c r="AI42" s="51"/>
      <c r="AJ42" s="51"/>
    </row>
    <row r="43" spans="1:36" ht="18" customHeight="1">
      <c r="AE43" s="51"/>
      <c r="AF43" s="51"/>
      <c r="AG43" s="51"/>
      <c r="AH43" s="52"/>
      <c r="AI43" s="51"/>
      <c r="AJ43" s="51"/>
    </row>
    <row r="44" spans="1:36" ht="18" customHeight="1">
      <c r="AE44" s="51"/>
      <c r="AF44" s="51"/>
      <c r="AG44" s="51"/>
      <c r="AH44" s="48"/>
      <c r="AI44" s="51"/>
      <c r="AJ44" s="51"/>
    </row>
    <row r="45" spans="1:36" ht="18" customHeight="1">
      <c r="AE45" s="51"/>
      <c r="AF45" s="51"/>
      <c r="AG45" s="51"/>
      <c r="AH45" s="48"/>
      <c r="AI45" s="51"/>
      <c r="AJ45" s="51"/>
    </row>
    <row r="46" spans="1:36" ht="18" customHeight="1">
      <c r="AE46" s="51"/>
      <c r="AF46" s="51"/>
      <c r="AG46" s="51"/>
      <c r="AH46" s="51"/>
      <c r="AI46" s="51"/>
      <c r="AJ46" s="51"/>
    </row>
  </sheetData>
  <mergeCells count="41">
    <mergeCell ref="A3:AH3"/>
    <mergeCell ref="V5:AH5"/>
    <mergeCell ref="V7:AH7"/>
    <mergeCell ref="B10:Q10"/>
    <mergeCell ref="R10:S10"/>
    <mergeCell ref="V10:W10"/>
    <mergeCell ref="Y10:Z10"/>
    <mergeCell ref="AA10:AB10"/>
    <mergeCell ref="AE10:AF10"/>
    <mergeCell ref="B11:Q11"/>
    <mergeCell ref="R11:AD11"/>
    <mergeCell ref="AE11:AG11"/>
    <mergeCell ref="B14:AG14"/>
    <mergeCell ref="C15:Q15"/>
    <mergeCell ref="R15:AD15"/>
    <mergeCell ref="AE15:AG15"/>
    <mergeCell ref="B23:Q24"/>
    <mergeCell ref="R23:AG24"/>
    <mergeCell ref="B38:E38"/>
    <mergeCell ref="D16:Q17"/>
    <mergeCell ref="R16:AD16"/>
    <mergeCell ref="R17:AD17"/>
    <mergeCell ref="C18:Q19"/>
    <mergeCell ref="R18:AD19"/>
    <mergeCell ref="AE18:AG19"/>
    <mergeCell ref="B41:E41"/>
    <mergeCell ref="B20:Q20"/>
    <mergeCell ref="R20:AD20"/>
    <mergeCell ref="AE20:AG20"/>
    <mergeCell ref="B21:Q22"/>
    <mergeCell ref="R21:AG22"/>
    <mergeCell ref="AD29:AE29"/>
    <mergeCell ref="AA31:AG31"/>
    <mergeCell ref="R33:Y33"/>
    <mergeCell ref="AA33:AG33"/>
    <mergeCell ref="R29:S29"/>
    <mergeCell ref="T29:U29"/>
    <mergeCell ref="V29:W29"/>
    <mergeCell ref="X29:Y29"/>
    <mergeCell ref="Z29:AA29"/>
    <mergeCell ref="AB29:AC29"/>
  </mergeCells>
  <phoneticPr fontId="1"/>
  <dataValidations count="2">
    <dataValidation type="list" allowBlank="1" showInputMessage="1" showErrorMessage="1" sqref="R21:AG22" xr:uid="{00000000-0002-0000-0000-000000000000}">
      <formula1>"周知している,周知していない"</formula1>
    </dataValidation>
    <dataValidation type="list" allowBlank="1" showInputMessage="1" showErrorMessage="1" sqref="R23:AG25" xr:uid="{00000000-0002-0000-0000-000001000000}">
      <formula1>"継続する,継続しない"</formula1>
    </dataValidation>
  </dataValidations>
  <printOptions horizontalCentered="1"/>
  <pageMargins left="0.59055118110236227" right="0.59055118110236227" top="0.74803149606299213" bottom="0.74803149606299213" header="0.31496062992125984" footer="0.31496062992125984"/>
  <pageSetup paperSize="9" scale="93"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2000000}">
          <x14:formula1>
            <xm:f>リスト!$A$2:$A$79</xm:f>
          </x14:formula1>
          <xm:sqref>V7:AH7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T23"/>
  <sheetViews>
    <sheetView zoomScale="55" zoomScaleNormal="55" workbookViewId="0">
      <pane ySplit="8" topLeftCell="A9" activePane="bottomLeft" state="frozen"/>
      <selection pane="bottomLeft" activeCell="R5" sqref="R5:S5"/>
    </sheetView>
  </sheetViews>
  <sheetFormatPr defaultRowHeight="18"/>
  <cols>
    <col min="5" max="5" width="25.09765625" customWidth="1"/>
    <col min="6" max="6" width="22" bestFit="1" customWidth="1"/>
    <col min="7" max="7" width="13" customWidth="1"/>
    <col min="8" max="8" width="14.59765625" customWidth="1"/>
    <col min="9" max="12" width="14.5" customWidth="1"/>
    <col min="13" max="13" width="20.5" customWidth="1"/>
    <col min="14" max="18" width="22.5" customWidth="1"/>
    <col min="19" max="19" width="28.59765625" customWidth="1"/>
  </cols>
  <sheetData>
    <row r="1" spans="1:20" s="32" customFormat="1" ht="18" customHeight="1">
      <c r="A1" s="33" t="s">
        <v>158</v>
      </c>
    </row>
    <row r="2" spans="1:20" s="32" customFormat="1" ht="18" customHeight="1"/>
    <row r="3" spans="1:20" s="32" customFormat="1" ht="27" customHeight="1">
      <c r="A3" s="229" t="s">
        <v>0</v>
      </c>
      <c r="B3" s="229"/>
      <c r="C3" s="229"/>
      <c r="D3" s="229"/>
      <c r="E3" s="229"/>
      <c r="F3" s="229"/>
      <c r="G3" s="229"/>
      <c r="H3" s="229"/>
      <c r="I3" s="229"/>
      <c r="J3" s="229"/>
      <c r="K3" s="229"/>
      <c r="L3" s="229"/>
      <c r="M3" s="229"/>
      <c r="N3" s="229"/>
      <c r="O3" s="229"/>
      <c r="P3" s="229"/>
      <c r="Q3" s="229"/>
      <c r="R3" s="229"/>
      <c r="S3" s="229"/>
      <c r="T3" s="168"/>
    </row>
    <row r="4" spans="1:20" s="32" customFormat="1" ht="18" customHeight="1" thickBot="1"/>
    <row r="5" spans="1:20" s="32" customFormat="1" ht="18" customHeight="1" thickBot="1">
      <c r="Q5" s="169" t="s">
        <v>26</v>
      </c>
      <c r="R5" s="230">
        <f>'計画書（数式あり）'!V7</f>
        <v>0</v>
      </c>
      <c r="S5" s="231"/>
    </row>
    <row r="6" spans="1:20" s="32" customFormat="1" ht="18" customHeight="1" thickBot="1">
      <c r="A6" s="32" t="s">
        <v>179</v>
      </c>
    </row>
    <row r="7" spans="1:20" ht="35.25" customHeight="1">
      <c r="A7" s="234" t="s">
        <v>159</v>
      </c>
      <c r="B7" s="256" t="s">
        <v>1</v>
      </c>
      <c r="C7" s="252"/>
      <c r="D7" s="257"/>
      <c r="E7" s="232" t="s">
        <v>58</v>
      </c>
      <c r="F7" s="232" t="s">
        <v>2</v>
      </c>
      <c r="G7" s="254" t="s">
        <v>3</v>
      </c>
      <c r="H7" s="254" t="s">
        <v>4</v>
      </c>
      <c r="I7" s="251" t="s">
        <v>5</v>
      </c>
      <c r="J7" s="252"/>
      <c r="K7" s="253"/>
      <c r="L7" s="232" t="s">
        <v>6</v>
      </c>
      <c r="M7" s="232" t="s">
        <v>7</v>
      </c>
      <c r="N7" s="59" t="s">
        <v>180</v>
      </c>
      <c r="O7" s="60"/>
      <c r="P7" s="61"/>
      <c r="Q7" s="232" t="s">
        <v>59</v>
      </c>
      <c r="R7" s="232" t="s">
        <v>60</v>
      </c>
      <c r="S7" s="234" t="s">
        <v>61</v>
      </c>
    </row>
    <row r="8" spans="1:20" ht="39" customHeight="1" thickBot="1">
      <c r="A8" s="235"/>
      <c r="B8" s="258"/>
      <c r="C8" s="259"/>
      <c r="D8" s="260"/>
      <c r="E8" s="233"/>
      <c r="F8" s="233"/>
      <c r="G8" s="255"/>
      <c r="H8" s="255"/>
      <c r="I8" s="2" t="s">
        <v>8</v>
      </c>
      <c r="J8" s="3" t="s">
        <v>9</v>
      </c>
      <c r="K8" s="4" t="s">
        <v>10</v>
      </c>
      <c r="L8" s="233"/>
      <c r="M8" s="235"/>
      <c r="N8" s="62"/>
      <c r="O8" s="63" t="s">
        <v>62</v>
      </c>
      <c r="P8" s="64" t="s">
        <v>63</v>
      </c>
      <c r="Q8" s="233"/>
      <c r="R8" s="233"/>
      <c r="S8" s="235"/>
    </row>
    <row r="9" spans="1:20" ht="24" customHeight="1">
      <c r="A9" s="58"/>
      <c r="B9" s="242"/>
      <c r="C9" s="243"/>
      <c r="D9" s="244"/>
      <c r="E9" s="5"/>
      <c r="F9" s="5"/>
      <c r="G9" s="5"/>
      <c r="H9" s="6"/>
      <c r="I9" s="7"/>
      <c r="J9" s="65"/>
      <c r="K9" s="8"/>
      <c r="L9" s="9"/>
      <c r="M9" s="5"/>
      <c r="N9" s="66"/>
      <c r="O9" s="67"/>
      <c r="P9" s="68"/>
      <c r="Q9" s="248"/>
      <c r="R9" s="9"/>
      <c r="S9" s="5"/>
    </row>
    <row r="10" spans="1:20" ht="24" customHeight="1">
      <c r="A10" s="10">
        <v>1</v>
      </c>
      <c r="B10" s="245"/>
      <c r="C10" s="246"/>
      <c r="D10" s="247"/>
      <c r="E10" s="11"/>
      <c r="F10" s="11"/>
      <c r="G10" s="12">
        <v>11000</v>
      </c>
      <c r="H10" s="13" t="str">
        <f t="shared" ref="H10:H19" si="0">IF(F10="常勤職員",1,"")</f>
        <v/>
      </c>
      <c r="I10" s="14"/>
      <c r="J10" s="15">
        <f>$J$9</f>
        <v>0</v>
      </c>
      <c r="K10" s="13" t="str">
        <f t="shared" ref="K10:K19" si="1">IFERROR(ROUND(I10/J10,1),"")</f>
        <v/>
      </c>
      <c r="L10" s="16"/>
      <c r="M10" s="69" t="str">
        <f t="shared" ref="M10:M19" si="2">IFERROR(IF(F10="常勤職員",G10*H10*L10,G10*K10*L10),"")</f>
        <v/>
      </c>
      <c r="N10" s="17"/>
      <c r="O10" s="70"/>
      <c r="P10" s="71">
        <f>N10-O10</f>
        <v>0</v>
      </c>
      <c r="Q10" s="249"/>
      <c r="R10" s="18" t="str">
        <f>IFERROR(ROUND(N10/L10,0),"")</f>
        <v/>
      </c>
      <c r="S10" s="19"/>
    </row>
    <row r="11" spans="1:20" ht="24" customHeight="1">
      <c r="A11" s="20">
        <v>2</v>
      </c>
      <c r="B11" s="236"/>
      <c r="C11" s="237"/>
      <c r="D11" s="238"/>
      <c r="E11" s="11"/>
      <c r="F11" s="21"/>
      <c r="G11" s="12">
        <v>11000</v>
      </c>
      <c r="H11" s="22" t="str">
        <f t="shared" si="0"/>
        <v/>
      </c>
      <c r="I11" s="23"/>
      <c r="J11" s="15">
        <f t="shared" ref="J11:J19" si="3">$J$9</f>
        <v>0</v>
      </c>
      <c r="K11" s="22" t="str">
        <f t="shared" si="1"/>
        <v/>
      </c>
      <c r="L11" s="16"/>
      <c r="M11" s="72" t="str">
        <f t="shared" si="2"/>
        <v/>
      </c>
      <c r="N11" s="24"/>
      <c r="O11" s="73"/>
      <c r="P11" s="74">
        <f t="shared" ref="P11:P19" si="4">N11-O11</f>
        <v>0</v>
      </c>
      <c r="Q11" s="249"/>
      <c r="R11" s="25" t="str">
        <f t="shared" ref="R11:R20" si="5">IFERROR(ROUND(N11/L11,0),"")</f>
        <v/>
      </c>
      <c r="S11" s="26"/>
    </row>
    <row r="12" spans="1:20" ht="24" customHeight="1">
      <c r="A12" s="20">
        <v>3</v>
      </c>
      <c r="B12" s="236"/>
      <c r="C12" s="237"/>
      <c r="D12" s="238"/>
      <c r="E12" s="11"/>
      <c r="F12" s="21"/>
      <c r="G12" s="12">
        <v>11000</v>
      </c>
      <c r="H12" s="22" t="str">
        <f t="shared" si="0"/>
        <v/>
      </c>
      <c r="I12" s="23"/>
      <c r="J12" s="15">
        <f t="shared" si="3"/>
        <v>0</v>
      </c>
      <c r="K12" s="22" t="str">
        <f t="shared" si="1"/>
        <v/>
      </c>
      <c r="L12" s="16"/>
      <c r="M12" s="72" t="str">
        <f t="shared" si="2"/>
        <v/>
      </c>
      <c r="N12" s="24"/>
      <c r="O12" s="73"/>
      <c r="P12" s="74">
        <f t="shared" si="4"/>
        <v>0</v>
      </c>
      <c r="Q12" s="249"/>
      <c r="R12" s="25" t="str">
        <f t="shared" si="5"/>
        <v/>
      </c>
      <c r="S12" s="26"/>
    </row>
    <row r="13" spans="1:20" ht="24" customHeight="1">
      <c r="A13" s="20">
        <v>4</v>
      </c>
      <c r="B13" s="236"/>
      <c r="C13" s="237"/>
      <c r="D13" s="238"/>
      <c r="E13" s="11"/>
      <c r="F13" s="21"/>
      <c r="G13" s="12">
        <v>11000</v>
      </c>
      <c r="H13" s="22" t="str">
        <f t="shared" si="0"/>
        <v/>
      </c>
      <c r="I13" s="23"/>
      <c r="J13" s="15">
        <f t="shared" si="3"/>
        <v>0</v>
      </c>
      <c r="K13" s="22" t="str">
        <f t="shared" si="1"/>
        <v/>
      </c>
      <c r="L13" s="16"/>
      <c r="M13" s="72" t="str">
        <f t="shared" si="2"/>
        <v/>
      </c>
      <c r="N13" s="24"/>
      <c r="O13" s="73"/>
      <c r="P13" s="74">
        <f t="shared" si="4"/>
        <v>0</v>
      </c>
      <c r="Q13" s="249"/>
      <c r="R13" s="25" t="str">
        <f t="shared" si="5"/>
        <v/>
      </c>
      <c r="S13" s="26"/>
    </row>
    <row r="14" spans="1:20" ht="24" customHeight="1">
      <c r="A14" s="20">
        <v>5</v>
      </c>
      <c r="B14" s="236"/>
      <c r="C14" s="237"/>
      <c r="D14" s="238"/>
      <c r="E14" s="11"/>
      <c r="F14" s="21"/>
      <c r="G14" s="12">
        <v>11000</v>
      </c>
      <c r="H14" s="22" t="str">
        <f t="shared" si="0"/>
        <v/>
      </c>
      <c r="I14" s="23"/>
      <c r="J14" s="15">
        <f t="shared" si="3"/>
        <v>0</v>
      </c>
      <c r="K14" s="22" t="str">
        <f t="shared" si="1"/>
        <v/>
      </c>
      <c r="L14" s="16"/>
      <c r="M14" s="72" t="str">
        <f t="shared" si="2"/>
        <v/>
      </c>
      <c r="N14" s="24"/>
      <c r="O14" s="73"/>
      <c r="P14" s="74">
        <f t="shared" si="4"/>
        <v>0</v>
      </c>
      <c r="Q14" s="249"/>
      <c r="R14" s="25" t="str">
        <f t="shared" si="5"/>
        <v/>
      </c>
      <c r="S14" s="26"/>
    </row>
    <row r="15" spans="1:20" ht="24" customHeight="1">
      <c r="A15" s="20">
        <v>6</v>
      </c>
      <c r="B15" s="236"/>
      <c r="C15" s="237"/>
      <c r="D15" s="238"/>
      <c r="E15" s="11"/>
      <c r="F15" s="21"/>
      <c r="G15" s="12">
        <v>11000</v>
      </c>
      <c r="H15" s="22" t="str">
        <f t="shared" si="0"/>
        <v/>
      </c>
      <c r="I15" s="23"/>
      <c r="J15" s="15">
        <f t="shared" si="3"/>
        <v>0</v>
      </c>
      <c r="K15" s="22" t="str">
        <f t="shared" si="1"/>
        <v/>
      </c>
      <c r="L15" s="16"/>
      <c r="M15" s="72" t="str">
        <f t="shared" si="2"/>
        <v/>
      </c>
      <c r="N15" s="24"/>
      <c r="O15" s="73"/>
      <c r="P15" s="74">
        <f t="shared" si="4"/>
        <v>0</v>
      </c>
      <c r="Q15" s="249"/>
      <c r="R15" s="25" t="str">
        <f t="shared" si="5"/>
        <v/>
      </c>
      <c r="S15" s="26"/>
    </row>
    <row r="16" spans="1:20" ht="24" customHeight="1">
      <c r="A16" s="20">
        <v>7</v>
      </c>
      <c r="B16" s="236"/>
      <c r="C16" s="237"/>
      <c r="D16" s="238"/>
      <c r="E16" s="11"/>
      <c r="F16" s="21"/>
      <c r="G16" s="12">
        <v>11000</v>
      </c>
      <c r="H16" s="22" t="str">
        <f t="shared" si="0"/>
        <v/>
      </c>
      <c r="I16" s="23"/>
      <c r="J16" s="15">
        <f t="shared" si="3"/>
        <v>0</v>
      </c>
      <c r="K16" s="22" t="str">
        <f t="shared" si="1"/>
        <v/>
      </c>
      <c r="L16" s="16"/>
      <c r="M16" s="72" t="str">
        <f t="shared" si="2"/>
        <v/>
      </c>
      <c r="N16" s="24"/>
      <c r="O16" s="73"/>
      <c r="P16" s="74">
        <f t="shared" si="4"/>
        <v>0</v>
      </c>
      <c r="Q16" s="249"/>
      <c r="R16" s="25" t="str">
        <f t="shared" si="5"/>
        <v/>
      </c>
      <c r="S16" s="26"/>
    </row>
    <row r="17" spans="1:19" ht="24" customHeight="1">
      <c r="A17" s="20">
        <v>8</v>
      </c>
      <c r="B17" s="236"/>
      <c r="C17" s="237"/>
      <c r="D17" s="238"/>
      <c r="E17" s="11"/>
      <c r="F17" s="21"/>
      <c r="G17" s="12">
        <v>11000</v>
      </c>
      <c r="H17" s="22" t="str">
        <f t="shared" si="0"/>
        <v/>
      </c>
      <c r="I17" s="23"/>
      <c r="J17" s="15">
        <f t="shared" si="3"/>
        <v>0</v>
      </c>
      <c r="K17" s="22" t="str">
        <f t="shared" si="1"/>
        <v/>
      </c>
      <c r="L17" s="16"/>
      <c r="M17" s="72" t="str">
        <f t="shared" si="2"/>
        <v/>
      </c>
      <c r="N17" s="24"/>
      <c r="O17" s="73"/>
      <c r="P17" s="74">
        <f t="shared" si="4"/>
        <v>0</v>
      </c>
      <c r="Q17" s="249"/>
      <c r="R17" s="25" t="str">
        <f t="shared" si="5"/>
        <v/>
      </c>
      <c r="S17" s="26"/>
    </row>
    <row r="18" spans="1:19" ht="24" customHeight="1">
      <c r="A18" s="20">
        <v>9</v>
      </c>
      <c r="B18" s="236"/>
      <c r="C18" s="237"/>
      <c r="D18" s="238"/>
      <c r="E18" s="11"/>
      <c r="F18" s="21"/>
      <c r="G18" s="12">
        <v>11000</v>
      </c>
      <c r="H18" s="22" t="str">
        <f t="shared" si="0"/>
        <v/>
      </c>
      <c r="I18" s="23"/>
      <c r="J18" s="15">
        <f t="shared" si="3"/>
        <v>0</v>
      </c>
      <c r="K18" s="22" t="str">
        <f t="shared" si="1"/>
        <v/>
      </c>
      <c r="L18" s="16"/>
      <c r="M18" s="72" t="str">
        <f t="shared" si="2"/>
        <v/>
      </c>
      <c r="N18" s="24"/>
      <c r="O18" s="73"/>
      <c r="P18" s="74">
        <f t="shared" si="4"/>
        <v>0</v>
      </c>
      <c r="Q18" s="249"/>
      <c r="R18" s="25" t="str">
        <f t="shared" si="5"/>
        <v/>
      </c>
      <c r="S18" s="26"/>
    </row>
    <row r="19" spans="1:19" ht="24" customHeight="1" thickBot="1">
      <c r="A19" s="20">
        <v>10</v>
      </c>
      <c r="B19" s="236"/>
      <c r="C19" s="237"/>
      <c r="D19" s="238"/>
      <c r="E19" s="11"/>
      <c r="F19" s="21"/>
      <c r="G19" s="12">
        <v>11000</v>
      </c>
      <c r="H19" s="22" t="str">
        <f t="shared" si="0"/>
        <v/>
      </c>
      <c r="I19" s="23"/>
      <c r="J19" s="15">
        <f t="shared" si="3"/>
        <v>0</v>
      </c>
      <c r="K19" s="22" t="str">
        <f t="shared" si="1"/>
        <v/>
      </c>
      <c r="L19" s="16"/>
      <c r="M19" s="72" t="str">
        <f t="shared" si="2"/>
        <v/>
      </c>
      <c r="N19" s="24"/>
      <c r="O19" s="73"/>
      <c r="P19" s="74">
        <f t="shared" si="4"/>
        <v>0</v>
      </c>
      <c r="Q19" s="249"/>
      <c r="R19" s="25" t="str">
        <f>IFERROR(ROUND(N19/L19,0),"")</f>
        <v/>
      </c>
      <c r="S19" s="26"/>
    </row>
    <row r="20" spans="1:19" ht="24" customHeight="1" thickBot="1">
      <c r="A20" s="239" t="s">
        <v>11</v>
      </c>
      <c r="B20" s="240"/>
      <c r="C20" s="240"/>
      <c r="D20" s="240"/>
      <c r="E20" s="240"/>
      <c r="F20" s="241"/>
      <c r="G20" s="57"/>
      <c r="H20" s="75">
        <f>SUM(H10:H19)</f>
        <v>0</v>
      </c>
      <c r="I20" s="27"/>
      <c r="J20" s="28"/>
      <c r="K20" s="76">
        <f t="shared" ref="K20:P20" si="6">SUM(K10:K19)</f>
        <v>0</v>
      </c>
      <c r="L20" s="77">
        <f t="shared" si="6"/>
        <v>0</v>
      </c>
      <c r="M20" s="29">
        <f t="shared" si="6"/>
        <v>0</v>
      </c>
      <c r="N20" s="29">
        <f t="shared" si="6"/>
        <v>0</v>
      </c>
      <c r="O20" s="78">
        <f t="shared" si="6"/>
        <v>0</v>
      </c>
      <c r="P20" s="79">
        <f t="shared" si="6"/>
        <v>0</v>
      </c>
      <c r="Q20" s="250"/>
      <c r="R20" s="30" t="str">
        <f t="shared" si="5"/>
        <v/>
      </c>
      <c r="S20" s="31"/>
    </row>
    <row r="21" spans="1:19" ht="24" customHeight="1">
      <c r="A21" s="32" t="s">
        <v>64</v>
      </c>
      <c r="B21" s="32"/>
      <c r="C21" s="32"/>
      <c r="D21" s="32"/>
      <c r="E21" s="32"/>
      <c r="F21" s="32"/>
      <c r="G21" s="32"/>
      <c r="H21" s="32"/>
      <c r="I21" s="32"/>
      <c r="J21" s="32"/>
      <c r="K21" s="32"/>
      <c r="L21" s="32"/>
      <c r="M21" s="32"/>
      <c r="N21" s="32"/>
      <c r="O21" s="32"/>
      <c r="P21" s="32"/>
      <c r="Q21" s="32"/>
      <c r="R21" s="32"/>
      <c r="S21" s="32"/>
    </row>
    <row r="22" spans="1:19" ht="24" customHeight="1">
      <c r="A22" s="32" t="s">
        <v>13</v>
      </c>
      <c r="B22" s="32"/>
      <c r="C22" s="32"/>
      <c r="D22" s="32"/>
      <c r="E22" s="32"/>
      <c r="F22" s="32"/>
      <c r="G22" s="32"/>
      <c r="H22" s="32"/>
      <c r="I22" s="32"/>
      <c r="J22" s="32"/>
      <c r="K22" s="32"/>
      <c r="L22" s="32"/>
      <c r="M22" s="32"/>
      <c r="N22" s="32"/>
      <c r="O22" s="32"/>
      <c r="P22" s="32"/>
      <c r="Q22" s="32"/>
      <c r="R22" s="32"/>
      <c r="S22" s="32"/>
    </row>
    <row r="23" spans="1:19" ht="24" customHeight="1">
      <c r="A23" s="80" t="s">
        <v>65</v>
      </c>
      <c r="B23" s="32"/>
      <c r="C23" s="32"/>
      <c r="D23" s="32"/>
      <c r="E23" s="32"/>
      <c r="F23" s="32"/>
      <c r="G23" s="32"/>
      <c r="H23" s="32"/>
      <c r="I23" s="32"/>
      <c r="J23" s="32"/>
      <c r="K23" s="32"/>
      <c r="L23" s="32"/>
      <c r="M23" s="32"/>
      <c r="N23" s="32"/>
      <c r="O23" s="32"/>
      <c r="P23" s="32"/>
      <c r="Q23" s="32"/>
      <c r="R23" s="32"/>
      <c r="S23" s="32"/>
    </row>
  </sheetData>
  <mergeCells count="27">
    <mergeCell ref="B18:D18"/>
    <mergeCell ref="B19:D19"/>
    <mergeCell ref="A20:F20"/>
    <mergeCell ref="Q7:Q8"/>
    <mergeCell ref="B9:D9"/>
    <mergeCell ref="B10:D10"/>
    <mergeCell ref="B11:D11"/>
    <mergeCell ref="B12:D12"/>
    <mergeCell ref="L7:L8"/>
    <mergeCell ref="M7:M8"/>
    <mergeCell ref="Q9:Q20"/>
    <mergeCell ref="B13:D13"/>
    <mergeCell ref="B14:D14"/>
    <mergeCell ref="B15:D15"/>
    <mergeCell ref="B16:D16"/>
    <mergeCell ref="I7:K7"/>
    <mergeCell ref="A3:S3"/>
    <mergeCell ref="R5:S5"/>
    <mergeCell ref="R7:R8"/>
    <mergeCell ref="S7:S8"/>
    <mergeCell ref="B17:D17"/>
    <mergeCell ref="H7:H8"/>
    <mergeCell ref="A7:A8"/>
    <mergeCell ref="B7:D8"/>
    <mergeCell ref="E7:E8"/>
    <mergeCell ref="F7:F8"/>
    <mergeCell ref="G7:G8"/>
  </mergeCells>
  <phoneticPr fontId="1"/>
  <dataValidations count="3">
    <dataValidation type="list" allowBlank="1" showInputMessage="1" showErrorMessage="1" sqref="F10:F19" xr:uid="{00000000-0002-0000-0100-000000000000}">
      <formula1>"常勤職員,非常勤職員"</formula1>
    </dataValidation>
    <dataValidation type="list" allowBlank="1" showInputMessage="1" showErrorMessage="1" sqref="E10:E19" xr:uid="{00000000-0002-0000-0100-000001000000}">
      <formula1>"放課後児童支援員,補助員,育成支援の周辺業務を行う職員,その他"</formula1>
    </dataValidation>
    <dataValidation type="list" allowBlank="1" showInputMessage="1" showErrorMessage="1" sqref="L10:L19" xr:uid="{00000000-0002-0000-0100-000002000000}">
      <formula1>"1,2,3,4,5,6,7,8,9,10,11,12"</formula1>
    </dataValidation>
  </dataValidations>
  <printOptions horizontalCentered="1"/>
  <pageMargins left="0.70866141732283472" right="0.70866141732283472" top="0.74803149606299213" bottom="0.74803149606299213" header="0.31496062992125984" footer="0.31496062992125984"/>
  <pageSetup paperSize="8" scale="53"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J46"/>
  <sheetViews>
    <sheetView zoomScale="85" zoomScaleNormal="85" workbookViewId="0">
      <selection activeCell="V7" sqref="V7:AH7"/>
    </sheetView>
  </sheetViews>
  <sheetFormatPr defaultColWidth="9" defaultRowHeight="18" customHeight="1"/>
  <cols>
    <col min="1" max="485" width="2.59765625" style="34" customWidth="1"/>
    <col min="486" max="16384" width="9" style="34"/>
  </cols>
  <sheetData>
    <row r="1" spans="1:34" ht="18" customHeight="1">
      <c r="B1" s="33" t="s">
        <v>23</v>
      </c>
    </row>
    <row r="3" spans="1:34" ht="18" customHeight="1">
      <c r="A3" s="223" t="s">
        <v>157</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row>
    <row r="5" spans="1:34" ht="18" customHeight="1">
      <c r="T5" s="35" t="s">
        <v>24</v>
      </c>
      <c r="U5" s="36" t="s">
        <v>25</v>
      </c>
      <c r="V5" s="224" t="s">
        <v>39</v>
      </c>
      <c r="W5" s="224"/>
      <c r="X5" s="224"/>
      <c r="Y5" s="224"/>
      <c r="Z5" s="224"/>
      <c r="AA5" s="224"/>
      <c r="AB5" s="224"/>
      <c r="AC5" s="224"/>
      <c r="AD5" s="224"/>
      <c r="AE5" s="224"/>
      <c r="AF5" s="224"/>
      <c r="AG5" s="224"/>
      <c r="AH5" s="224"/>
    </row>
    <row r="6" spans="1:34" ht="18" customHeight="1">
      <c r="U6" s="36"/>
      <c r="V6" s="37"/>
      <c r="W6" s="37"/>
      <c r="X6" s="37"/>
      <c r="Y6" s="37"/>
      <c r="Z6" s="37"/>
      <c r="AA6" s="37"/>
      <c r="AB6" s="37"/>
      <c r="AC6" s="37"/>
      <c r="AD6" s="37"/>
      <c r="AE6" s="37"/>
      <c r="AF6" s="37"/>
      <c r="AG6" s="37"/>
      <c r="AH6" s="37"/>
    </row>
    <row r="7" spans="1:34" ht="18" customHeight="1">
      <c r="T7" s="35" t="s">
        <v>26</v>
      </c>
      <c r="U7" s="36" t="s">
        <v>25</v>
      </c>
      <c r="V7" s="194"/>
      <c r="W7" s="194"/>
      <c r="X7" s="194"/>
      <c r="Y7" s="194"/>
      <c r="Z7" s="194"/>
      <c r="AA7" s="194"/>
      <c r="AB7" s="194"/>
      <c r="AC7" s="194"/>
      <c r="AD7" s="194"/>
      <c r="AE7" s="194"/>
      <c r="AF7" s="194"/>
      <c r="AG7" s="194"/>
      <c r="AH7" s="194"/>
    </row>
    <row r="9" spans="1:34" ht="18" customHeight="1" thickBot="1">
      <c r="B9" s="33" t="s">
        <v>27</v>
      </c>
    </row>
    <row r="10" spans="1:34" ht="18" customHeight="1">
      <c r="B10" s="225" t="s">
        <v>28</v>
      </c>
      <c r="C10" s="219"/>
      <c r="D10" s="219"/>
      <c r="E10" s="219"/>
      <c r="F10" s="219"/>
      <c r="G10" s="219"/>
      <c r="H10" s="219"/>
      <c r="I10" s="219"/>
      <c r="J10" s="219"/>
      <c r="K10" s="219"/>
      <c r="L10" s="219"/>
      <c r="M10" s="219"/>
      <c r="N10" s="219"/>
      <c r="O10" s="219"/>
      <c r="P10" s="219"/>
      <c r="Q10" s="220"/>
      <c r="R10" s="226" t="s">
        <v>29</v>
      </c>
      <c r="S10" s="227"/>
      <c r="T10" s="144">
        <v>7</v>
      </c>
      <c r="U10" s="144" t="s">
        <v>30</v>
      </c>
      <c r="V10" s="228">
        <v>4</v>
      </c>
      <c r="W10" s="228"/>
      <c r="X10" s="144" t="s">
        <v>31</v>
      </c>
      <c r="Y10" s="227" t="s">
        <v>32</v>
      </c>
      <c r="Z10" s="227"/>
      <c r="AA10" s="227" t="s">
        <v>29</v>
      </c>
      <c r="AB10" s="227"/>
      <c r="AC10" s="144">
        <v>8</v>
      </c>
      <c r="AD10" s="144" t="s">
        <v>30</v>
      </c>
      <c r="AE10" s="228">
        <v>3</v>
      </c>
      <c r="AF10" s="228"/>
      <c r="AG10" s="145" t="s">
        <v>31</v>
      </c>
    </row>
    <row r="11" spans="1:34" ht="18" customHeight="1" thickBot="1">
      <c r="B11" s="213" t="s">
        <v>175</v>
      </c>
      <c r="C11" s="214"/>
      <c r="D11" s="214"/>
      <c r="E11" s="214"/>
      <c r="F11" s="214"/>
      <c r="G11" s="214"/>
      <c r="H11" s="214"/>
      <c r="I11" s="214"/>
      <c r="J11" s="214"/>
      <c r="K11" s="214"/>
      <c r="L11" s="214"/>
      <c r="M11" s="214"/>
      <c r="N11" s="214"/>
      <c r="O11" s="214"/>
      <c r="P11" s="214"/>
      <c r="Q11" s="215"/>
      <c r="R11" s="261"/>
      <c r="S11" s="262"/>
      <c r="T11" s="262"/>
      <c r="U11" s="262"/>
      <c r="V11" s="262"/>
      <c r="W11" s="262"/>
      <c r="X11" s="262"/>
      <c r="Y11" s="262"/>
      <c r="Z11" s="262"/>
      <c r="AA11" s="262"/>
      <c r="AB11" s="262"/>
      <c r="AC11" s="262"/>
      <c r="AD11" s="262"/>
      <c r="AE11" s="214" t="s">
        <v>14</v>
      </c>
      <c r="AF11" s="214"/>
      <c r="AG11" s="215"/>
    </row>
    <row r="13" spans="1:34" ht="18" customHeight="1" thickBot="1">
      <c r="B13" s="33" t="s">
        <v>33</v>
      </c>
    </row>
    <row r="14" spans="1:34" ht="18" customHeight="1">
      <c r="B14" s="218" t="s">
        <v>176</v>
      </c>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20"/>
    </row>
    <row r="15" spans="1:34" ht="18" customHeight="1">
      <c r="B15" s="40"/>
      <c r="C15" s="199" t="s">
        <v>142</v>
      </c>
      <c r="D15" s="200"/>
      <c r="E15" s="200"/>
      <c r="F15" s="200"/>
      <c r="G15" s="200"/>
      <c r="H15" s="200"/>
      <c r="I15" s="200"/>
      <c r="J15" s="200"/>
      <c r="K15" s="200"/>
      <c r="L15" s="200"/>
      <c r="M15" s="200"/>
      <c r="N15" s="200"/>
      <c r="O15" s="200"/>
      <c r="P15" s="200"/>
      <c r="Q15" s="201"/>
      <c r="R15" s="263"/>
      <c r="S15" s="264"/>
      <c r="T15" s="264"/>
      <c r="U15" s="264"/>
      <c r="V15" s="264"/>
      <c r="W15" s="264"/>
      <c r="X15" s="264"/>
      <c r="Y15" s="264"/>
      <c r="Z15" s="264"/>
      <c r="AA15" s="264"/>
      <c r="AB15" s="264"/>
      <c r="AC15" s="264"/>
      <c r="AD15" s="264"/>
      <c r="AE15" s="200" t="s">
        <v>14</v>
      </c>
      <c r="AF15" s="200"/>
      <c r="AG15" s="201"/>
    </row>
    <row r="16" spans="1:34" ht="18" customHeight="1">
      <c r="B16" s="38"/>
      <c r="C16" s="41"/>
      <c r="D16" s="196" t="s">
        <v>143</v>
      </c>
      <c r="E16" s="197"/>
      <c r="F16" s="197"/>
      <c r="G16" s="197"/>
      <c r="H16" s="197"/>
      <c r="I16" s="197"/>
      <c r="J16" s="197"/>
      <c r="K16" s="197"/>
      <c r="L16" s="197"/>
      <c r="M16" s="197"/>
      <c r="N16" s="197"/>
      <c r="O16" s="197"/>
      <c r="P16" s="197"/>
      <c r="Q16" s="198"/>
      <c r="R16" s="265"/>
      <c r="S16" s="266"/>
      <c r="T16" s="266"/>
      <c r="U16" s="266"/>
      <c r="V16" s="266"/>
      <c r="W16" s="266"/>
      <c r="X16" s="266"/>
      <c r="Y16" s="266"/>
      <c r="Z16" s="266"/>
      <c r="AA16" s="266"/>
      <c r="AB16" s="266"/>
      <c r="AC16" s="266"/>
      <c r="AD16" s="266"/>
      <c r="AE16" s="42" t="s">
        <v>14</v>
      </c>
      <c r="AF16" s="42"/>
      <c r="AG16" s="43"/>
    </row>
    <row r="17" spans="2:33" ht="18" customHeight="1">
      <c r="B17" s="38"/>
      <c r="C17" s="41"/>
      <c r="D17" s="199"/>
      <c r="E17" s="200"/>
      <c r="F17" s="200"/>
      <c r="G17" s="200"/>
      <c r="H17" s="200"/>
      <c r="I17" s="200"/>
      <c r="J17" s="200"/>
      <c r="K17" s="200"/>
      <c r="L17" s="200"/>
      <c r="M17" s="200"/>
      <c r="N17" s="200"/>
      <c r="O17" s="200"/>
      <c r="P17" s="200"/>
      <c r="Q17" s="201"/>
      <c r="R17" s="267" t="s">
        <v>153</v>
      </c>
      <c r="S17" s="268"/>
      <c r="T17" s="268"/>
      <c r="U17" s="268"/>
      <c r="V17" s="268"/>
      <c r="W17" s="268"/>
      <c r="X17" s="268"/>
      <c r="Y17" s="268"/>
      <c r="Z17" s="268"/>
      <c r="AA17" s="268"/>
      <c r="AB17" s="268"/>
      <c r="AC17" s="268"/>
      <c r="AD17" s="268"/>
      <c r="AE17" s="44"/>
      <c r="AF17" s="44"/>
      <c r="AG17" s="45"/>
    </row>
    <row r="18" spans="2:33" ht="18" customHeight="1">
      <c r="B18" s="38"/>
      <c r="C18" s="196" t="s">
        <v>144</v>
      </c>
      <c r="D18" s="206"/>
      <c r="E18" s="206"/>
      <c r="F18" s="206"/>
      <c r="G18" s="206"/>
      <c r="H18" s="206"/>
      <c r="I18" s="206"/>
      <c r="J18" s="206"/>
      <c r="K18" s="206"/>
      <c r="L18" s="206"/>
      <c r="M18" s="206"/>
      <c r="N18" s="206"/>
      <c r="O18" s="206"/>
      <c r="P18" s="206"/>
      <c r="Q18" s="207"/>
      <c r="R18" s="265"/>
      <c r="S18" s="266"/>
      <c r="T18" s="266"/>
      <c r="U18" s="266"/>
      <c r="V18" s="266"/>
      <c r="W18" s="266"/>
      <c r="X18" s="266"/>
      <c r="Y18" s="266"/>
      <c r="Z18" s="266"/>
      <c r="AA18" s="266"/>
      <c r="AB18" s="266"/>
      <c r="AC18" s="266"/>
      <c r="AD18" s="266"/>
      <c r="AE18" s="197" t="s">
        <v>14</v>
      </c>
      <c r="AF18" s="197"/>
      <c r="AG18" s="198"/>
    </row>
    <row r="19" spans="2:33" ht="18" customHeight="1" thickBot="1">
      <c r="B19" s="39"/>
      <c r="C19" s="208"/>
      <c r="D19" s="183"/>
      <c r="E19" s="183"/>
      <c r="F19" s="183"/>
      <c r="G19" s="183"/>
      <c r="H19" s="183"/>
      <c r="I19" s="183"/>
      <c r="J19" s="183"/>
      <c r="K19" s="183"/>
      <c r="L19" s="183"/>
      <c r="M19" s="183"/>
      <c r="N19" s="183"/>
      <c r="O19" s="183"/>
      <c r="P19" s="183"/>
      <c r="Q19" s="184"/>
      <c r="R19" s="269"/>
      <c r="S19" s="270"/>
      <c r="T19" s="270"/>
      <c r="U19" s="270"/>
      <c r="V19" s="270"/>
      <c r="W19" s="270"/>
      <c r="X19" s="270"/>
      <c r="Y19" s="270"/>
      <c r="Z19" s="270"/>
      <c r="AA19" s="270"/>
      <c r="AB19" s="270"/>
      <c r="AC19" s="270"/>
      <c r="AD19" s="270"/>
      <c r="AE19" s="211"/>
      <c r="AF19" s="211"/>
      <c r="AG19" s="212"/>
    </row>
    <row r="20" spans="2:33" ht="18" customHeight="1" thickBot="1">
      <c r="B20" s="174" t="s">
        <v>145</v>
      </c>
      <c r="C20" s="175"/>
      <c r="D20" s="175"/>
      <c r="E20" s="175"/>
      <c r="F20" s="175"/>
      <c r="G20" s="175"/>
      <c r="H20" s="175"/>
      <c r="I20" s="175"/>
      <c r="J20" s="175"/>
      <c r="K20" s="175"/>
      <c r="L20" s="175"/>
      <c r="M20" s="175"/>
      <c r="N20" s="175"/>
      <c r="O20" s="175"/>
      <c r="P20" s="175"/>
      <c r="Q20" s="175"/>
      <c r="R20" s="271"/>
      <c r="S20" s="272"/>
      <c r="T20" s="272"/>
      <c r="U20" s="272"/>
      <c r="V20" s="272"/>
      <c r="W20" s="272"/>
      <c r="X20" s="272"/>
      <c r="Y20" s="272"/>
      <c r="Z20" s="272"/>
      <c r="AA20" s="272"/>
      <c r="AB20" s="272"/>
      <c r="AC20" s="272"/>
      <c r="AD20" s="272"/>
      <c r="AE20" s="175" t="s">
        <v>14</v>
      </c>
      <c r="AF20" s="175"/>
      <c r="AG20" s="178"/>
    </row>
    <row r="21" spans="2:33" ht="18" customHeight="1">
      <c r="B21" s="179" t="s">
        <v>146</v>
      </c>
      <c r="C21" s="180"/>
      <c r="D21" s="180"/>
      <c r="E21" s="180"/>
      <c r="F21" s="180"/>
      <c r="G21" s="180"/>
      <c r="H21" s="180"/>
      <c r="I21" s="180"/>
      <c r="J21" s="180"/>
      <c r="K21" s="180"/>
      <c r="L21" s="180"/>
      <c r="M21" s="180"/>
      <c r="N21" s="180"/>
      <c r="O21" s="180"/>
      <c r="P21" s="180"/>
      <c r="Q21" s="181"/>
      <c r="R21" s="185"/>
      <c r="S21" s="186"/>
      <c r="T21" s="186"/>
      <c r="U21" s="186"/>
      <c r="V21" s="186"/>
      <c r="W21" s="186"/>
      <c r="X21" s="186"/>
      <c r="Y21" s="186"/>
      <c r="Z21" s="186"/>
      <c r="AA21" s="186"/>
      <c r="AB21" s="186"/>
      <c r="AC21" s="186"/>
      <c r="AD21" s="186"/>
      <c r="AE21" s="186"/>
      <c r="AF21" s="186"/>
      <c r="AG21" s="187"/>
    </row>
    <row r="22" spans="2:33" ht="18" customHeight="1" thickBot="1">
      <c r="B22" s="182"/>
      <c r="C22" s="183"/>
      <c r="D22" s="183"/>
      <c r="E22" s="183"/>
      <c r="F22" s="183"/>
      <c r="G22" s="183"/>
      <c r="H22" s="183"/>
      <c r="I22" s="183"/>
      <c r="J22" s="183"/>
      <c r="K22" s="183"/>
      <c r="L22" s="183"/>
      <c r="M22" s="183"/>
      <c r="N22" s="183"/>
      <c r="O22" s="183"/>
      <c r="P22" s="183"/>
      <c r="Q22" s="184"/>
      <c r="R22" s="188"/>
      <c r="S22" s="189"/>
      <c r="T22" s="189"/>
      <c r="U22" s="189"/>
      <c r="V22" s="189"/>
      <c r="W22" s="189"/>
      <c r="X22" s="189"/>
      <c r="Y22" s="189"/>
      <c r="Z22" s="189"/>
      <c r="AA22" s="189"/>
      <c r="AB22" s="189"/>
      <c r="AC22" s="189"/>
      <c r="AD22" s="189"/>
      <c r="AE22" s="189"/>
      <c r="AF22" s="189"/>
      <c r="AG22" s="190"/>
    </row>
    <row r="23" spans="2:33" ht="18" customHeight="1">
      <c r="B23" s="179" t="s">
        <v>172</v>
      </c>
      <c r="C23" s="180"/>
      <c r="D23" s="180"/>
      <c r="E23" s="180"/>
      <c r="F23" s="180"/>
      <c r="G23" s="180"/>
      <c r="H23" s="180"/>
      <c r="I23" s="180"/>
      <c r="J23" s="180"/>
      <c r="K23" s="180"/>
      <c r="L23" s="180"/>
      <c r="M23" s="180"/>
      <c r="N23" s="180"/>
      <c r="O23" s="180"/>
      <c r="P23" s="180"/>
      <c r="Q23" s="180"/>
      <c r="R23" s="185"/>
      <c r="S23" s="186"/>
      <c r="T23" s="186"/>
      <c r="U23" s="186"/>
      <c r="V23" s="186"/>
      <c r="W23" s="186"/>
      <c r="X23" s="186"/>
      <c r="Y23" s="186"/>
      <c r="Z23" s="186"/>
      <c r="AA23" s="186"/>
      <c r="AB23" s="186"/>
      <c r="AC23" s="186"/>
      <c r="AD23" s="186"/>
      <c r="AE23" s="186"/>
      <c r="AF23" s="186"/>
      <c r="AG23" s="187"/>
    </row>
    <row r="24" spans="2:33" ht="18" customHeight="1" thickBot="1">
      <c r="B24" s="182"/>
      <c r="C24" s="183"/>
      <c r="D24" s="183"/>
      <c r="E24" s="183"/>
      <c r="F24" s="183"/>
      <c r="G24" s="183"/>
      <c r="H24" s="183"/>
      <c r="I24" s="183"/>
      <c r="J24" s="183"/>
      <c r="K24" s="183"/>
      <c r="L24" s="183"/>
      <c r="M24" s="183"/>
      <c r="N24" s="183"/>
      <c r="O24" s="183"/>
      <c r="P24" s="183"/>
      <c r="Q24" s="183"/>
      <c r="R24" s="188"/>
      <c r="S24" s="189"/>
      <c r="T24" s="189"/>
      <c r="U24" s="189"/>
      <c r="V24" s="189"/>
      <c r="W24" s="189"/>
      <c r="X24" s="189"/>
      <c r="Y24" s="189"/>
      <c r="Z24" s="189"/>
      <c r="AA24" s="189"/>
      <c r="AB24" s="189"/>
      <c r="AC24" s="189"/>
      <c r="AD24" s="189"/>
      <c r="AE24" s="189"/>
      <c r="AF24" s="189"/>
      <c r="AG24" s="190"/>
    </row>
    <row r="25" spans="2:33" ht="18" customHeight="1">
      <c r="B25" s="46" t="s">
        <v>35</v>
      </c>
      <c r="C25" s="47"/>
      <c r="D25" s="47"/>
      <c r="E25" s="47"/>
      <c r="F25" s="47"/>
      <c r="G25" s="47"/>
      <c r="H25" s="47"/>
      <c r="I25" s="47"/>
      <c r="J25" s="47"/>
      <c r="K25" s="47"/>
      <c r="L25" s="47"/>
      <c r="M25" s="47"/>
      <c r="N25" s="47"/>
      <c r="O25" s="47"/>
      <c r="P25" s="47"/>
      <c r="Q25" s="47"/>
      <c r="R25" s="48"/>
      <c r="S25" s="48"/>
      <c r="T25" s="48"/>
      <c r="U25" s="48"/>
      <c r="V25" s="48"/>
      <c r="W25" s="48"/>
      <c r="X25" s="48"/>
      <c r="Y25" s="48"/>
      <c r="Z25" s="48"/>
      <c r="AA25" s="48"/>
      <c r="AB25" s="48"/>
      <c r="AC25" s="48"/>
      <c r="AD25" s="48"/>
      <c r="AE25" s="48"/>
      <c r="AF25" s="48"/>
      <c r="AG25" s="48"/>
    </row>
    <row r="27" spans="2:33" ht="18" customHeight="1">
      <c r="B27" s="34" t="s">
        <v>36</v>
      </c>
    </row>
    <row r="29" spans="2:33" ht="18" customHeight="1">
      <c r="R29" s="191" t="s">
        <v>29</v>
      </c>
      <c r="S29" s="191"/>
      <c r="T29" s="195">
        <v>7</v>
      </c>
      <c r="U29" s="195"/>
      <c r="V29" s="191" t="s">
        <v>30</v>
      </c>
      <c r="W29" s="191"/>
      <c r="X29" s="195">
        <v>4</v>
      </c>
      <c r="Y29" s="195"/>
      <c r="Z29" s="191" t="s">
        <v>31</v>
      </c>
      <c r="AA29" s="191"/>
      <c r="AB29" s="195">
        <v>1</v>
      </c>
      <c r="AC29" s="195"/>
      <c r="AD29" s="191" t="s">
        <v>37</v>
      </c>
      <c r="AE29" s="191"/>
    </row>
    <row r="30" spans="2:33" ht="18" customHeight="1">
      <c r="R30" s="36"/>
      <c r="S30" s="36"/>
      <c r="T30" s="36"/>
      <c r="U30" s="36"/>
      <c r="V30" s="36"/>
      <c r="W30" s="36"/>
      <c r="X30" s="36"/>
      <c r="Y30" s="36"/>
      <c r="Z30" s="36"/>
      <c r="AA30" s="36"/>
      <c r="AB30" s="36"/>
      <c r="AC30" s="36"/>
      <c r="AD30" s="36"/>
      <c r="AE30" s="36"/>
    </row>
    <row r="31" spans="2:33" ht="18" customHeight="1">
      <c r="S31" s="49"/>
      <c r="T31" s="49"/>
      <c r="U31" s="49"/>
      <c r="V31" s="49"/>
      <c r="W31" s="49"/>
      <c r="X31" s="49"/>
      <c r="Y31" s="35" t="s">
        <v>38</v>
      </c>
      <c r="Z31" s="49" t="s">
        <v>25</v>
      </c>
      <c r="AA31" s="194"/>
      <c r="AB31" s="194"/>
      <c r="AC31" s="194"/>
      <c r="AD31" s="194"/>
      <c r="AE31" s="194"/>
      <c r="AF31" s="194"/>
      <c r="AG31" s="194"/>
    </row>
    <row r="32" spans="2:33" ht="18" customHeight="1">
      <c r="R32" s="35"/>
      <c r="S32" s="35"/>
      <c r="T32" s="35"/>
      <c r="U32" s="35"/>
      <c r="V32" s="35"/>
      <c r="W32" s="35"/>
      <c r="X32" s="35"/>
      <c r="Y32" s="35"/>
      <c r="Z32" s="49"/>
      <c r="AA32" s="37"/>
      <c r="AB32" s="37"/>
      <c r="AC32" s="37"/>
      <c r="AD32" s="37"/>
      <c r="AE32" s="37"/>
      <c r="AF32" s="37"/>
      <c r="AG32" s="37"/>
    </row>
    <row r="33" spans="1:36" ht="18" customHeight="1">
      <c r="R33" s="193" t="s">
        <v>149</v>
      </c>
      <c r="S33" s="193"/>
      <c r="T33" s="193"/>
      <c r="U33" s="193"/>
      <c r="V33" s="193"/>
      <c r="W33" s="193"/>
      <c r="X33" s="193"/>
      <c r="Y33" s="193"/>
      <c r="Z33" s="34" t="s">
        <v>25</v>
      </c>
      <c r="AA33" s="194"/>
      <c r="AB33" s="194"/>
      <c r="AC33" s="194"/>
      <c r="AD33" s="194"/>
      <c r="AE33" s="194"/>
      <c r="AF33" s="194"/>
      <c r="AG33" s="194"/>
    </row>
    <row r="36" spans="1:36" ht="18" customHeight="1">
      <c r="A36" s="146"/>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row>
    <row r="37" spans="1:36" s="50" customFormat="1" ht="18" customHeight="1" thickBot="1">
      <c r="B37" s="34" t="s">
        <v>147</v>
      </c>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row>
    <row r="38" spans="1:36" ht="18" customHeight="1" thickBot="1">
      <c r="B38" s="273"/>
      <c r="C38" s="274"/>
      <c r="D38" s="274"/>
      <c r="E38" s="275"/>
      <c r="F38" s="34" t="s">
        <v>34</v>
      </c>
    </row>
    <row r="40" spans="1:36" ht="18" customHeight="1" thickBot="1">
      <c r="B40" s="34" t="s">
        <v>148</v>
      </c>
    </row>
    <row r="41" spans="1:36" ht="18" customHeight="1" thickBot="1">
      <c r="B41" s="273"/>
      <c r="C41" s="274"/>
      <c r="D41" s="274"/>
      <c r="E41" s="275"/>
    </row>
    <row r="42" spans="1:36" ht="18" customHeight="1">
      <c r="AE42" s="51"/>
      <c r="AF42" s="51"/>
      <c r="AG42" s="51"/>
      <c r="AH42" s="51"/>
      <c r="AI42" s="51"/>
      <c r="AJ42" s="51"/>
    </row>
    <row r="43" spans="1:36" ht="18" customHeight="1">
      <c r="AE43" s="51"/>
      <c r="AF43" s="51"/>
      <c r="AG43" s="51"/>
      <c r="AH43" s="52"/>
      <c r="AI43" s="51"/>
      <c r="AJ43" s="51"/>
    </row>
    <row r="44" spans="1:36" ht="18" customHeight="1">
      <c r="AE44" s="51"/>
      <c r="AF44" s="51"/>
      <c r="AG44" s="51"/>
      <c r="AH44" s="48"/>
      <c r="AI44" s="51"/>
      <c r="AJ44" s="51"/>
    </row>
    <row r="45" spans="1:36" ht="18" customHeight="1">
      <c r="AE45" s="51"/>
      <c r="AF45" s="51"/>
      <c r="AG45" s="51"/>
      <c r="AH45" s="48"/>
      <c r="AI45" s="51"/>
      <c r="AJ45" s="51"/>
    </row>
    <row r="46" spans="1:36" ht="18" customHeight="1">
      <c r="AE46" s="51"/>
      <c r="AF46" s="51"/>
      <c r="AG46" s="51"/>
      <c r="AH46" s="51"/>
      <c r="AI46" s="51"/>
      <c r="AJ46" s="51"/>
    </row>
  </sheetData>
  <dataConsolidate/>
  <mergeCells count="41">
    <mergeCell ref="AD29:AE29"/>
    <mergeCell ref="AA31:AG31"/>
    <mergeCell ref="R33:Y33"/>
    <mergeCell ref="AA33:AG33"/>
    <mergeCell ref="B38:E38"/>
    <mergeCell ref="Z29:AA29"/>
    <mergeCell ref="AB29:AC29"/>
    <mergeCell ref="B41:E41"/>
    <mergeCell ref="R29:S29"/>
    <mergeCell ref="T29:U29"/>
    <mergeCell ref="V29:W29"/>
    <mergeCell ref="X29:Y29"/>
    <mergeCell ref="C15:Q15"/>
    <mergeCell ref="R15:AD15"/>
    <mergeCell ref="AE15:AG15"/>
    <mergeCell ref="B23:Q24"/>
    <mergeCell ref="R23:AG24"/>
    <mergeCell ref="D16:Q17"/>
    <mergeCell ref="R16:AD16"/>
    <mergeCell ref="R17:AD17"/>
    <mergeCell ref="C18:Q19"/>
    <mergeCell ref="R18:AD19"/>
    <mergeCell ref="AE18:AG19"/>
    <mergeCell ref="B20:Q20"/>
    <mergeCell ref="R20:AD20"/>
    <mergeCell ref="AE20:AG20"/>
    <mergeCell ref="B21:Q22"/>
    <mergeCell ref="R21:AG22"/>
    <mergeCell ref="A3:AH3"/>
    <mergeCell ref="B11:Q11"/>
    <mergeCell ref="R11:AD11"/>
    <mergeCell ref="AE11:AG11"/>
    <mergeCell ref="B14:AG14"/>
    <mergeCell ref="V5:AH5"/>
    <mergeCell ref="V7:AH7"/>
    <mergeCell ref="B10:Q10"/>
    <mergeCell ref="R10:S10"/>
    <mergeCell ref="V10:W10"/>
    <mergeCell ref="Y10:Z10"/>
    <mergeCell ref="AA10:AB10"/>
    <mergeCell ref="AE10:AF10"/>
  </mergeCells>
  <phoneticPr fontId="1"/>
  <dataValidations count="2">
    <dataValidation type="list" allowBlank="1" showInputMessage="1" showErrorMessage="1" sqref="R23:AG25" xr:uid="{00000000-0002-0000-0200-000000000000}">
      <formula1>"継続する,継続しない"</formula1>
    </dataValidation>
    <dataValidation type="list" allowBlank="1" showInputMessage="1" showErrorMessage="1" sqref="R21:AG22" xr:uid="{00000000-0002-0000-0200-000001000000}">
      <formula1>"周知している,周知していない"</formula1>
    </dataValidation>
  </dataValidations>
  <printOptions horizontalCentered="1"/>
  <pageMargins left="0.59055118110236227" right="0.59055118110236227" top="0.74803149606299213" bottom="0.74803149606299213" header="0.31496062992125984" footer="0.31496062992125984"/>
  <pageSetup paperSize="9" scale="93"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xr:uid="{00000000-0002-0000-0200-000002000000}">
          <x14:formula1>
            <xm:f>リスト!$A$2:$A$79</xm:f>
          </x14:formula1>
          <xm:sqref>V7:AH7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T23"/>
  <sheetViews>
    <sheetView zoomScale="55" zoomScaleNormal="55" workbookViewId="0">
      <pane ySplit="8" topLeftCell="A9" activePane="bottomLeft" state="frozen"/>
      <selection pane="bottomLeft" activeCell="Q21" sqref="Q21"/>
    </sheetView>
  </sheetViews>
  <sheetFormatPr defaultRowHeight="18"/>
  <cols>
    <col min="5" max="5" width="25.09765625" customWidth="1"/>
    <col min="6" max="6" width="22" bestFit="1" customWidth="1"/>
    <col min="7" max="7" width="13" customWidth="1"/>
    <col min="8" max="8" width="14.59765625" customWidth="1"/>
    <col min="9" max="12" width="14.5" customWidth="1"/>
    <col min="13" max="13" width="20.5" customWidth="1"/>
    <col min="14" max="18" width="22.5" customWidth="1"/>
    <col min="19" max="19" width="28.59765625" customWidth="1"/>
  </cols>
  <sheetData>
    <row r="1" spans="1:20" ht="18" customHeight="1">
      <c r="A1" s="33" t="s">
        <v>158</v>
      </c>
      <c r="B1" s="32"/>
      <c r="C1" s="32"/>
      <c r="D1" s="32"/>
      <c r="E1" s="32"/>
      <c r="F1" s="32"/>
      <c r="G1" s="32"/>
      <c r="H1" s="32"/>
      <c r="I1" s="32"/>
      <c r="J1" s="32"/>
      <c r="K1" s="32"/>
      <c r="L1" s="32"/>
      <c r="M1" s="32"/>
      <c r="N1" s="32"/>
      <c r="O1" s="32"/>
      <c r="P1" s="32"/>
      <c r="Q1" s="32"/>
      <c r="R1" s="32"/>
      <c r="S1" s="32"/>
    </row>
    <row r="2" spans="1:20" ht="18" customHeight="1">
      <c r="A2" s="32"/>
      <c r="B2" s="32"/>
      <c r="C2" s="32"/>
      <c r="D2" s="32"/>
      <c r="E2" s="32"/>
      <c r="F2" s="32"/>
      <c r="G2" s="32"/>
      <c r="H2" s="32"/>
      <c r="I2" s="32"/>
      <c r="J2" s="32"/>
      <c r="K2" s="32"/>
      <c r="L2" s="32"/>
      <c r="M2" s="32"/>
      <c r="N2" s="32"/>
      <c r="O2" s="32"/>
      <c r="P2" s="32"/>
      <c r="Q2" s="32"/>
      <c r="R2" s="32"/>
      <c r="S2" s="32"/>
    </row>
    <row r="3" spans="1:20" ht="27" customHeight="1">
      <c r="A3" s="229" t="s">
        <v>0</v>
      </c>
      <c r="B3" s="229"/>
      <c r="C3" s="229"/>
      <c r="D3" s="229"/>
      <c r="E3" s="229"/>
      <c r="F3" s="229"/>
      <c r="G3" s="229"/>
      <c r="H3" s="229"/>
      <c r="I3" s="229"/>
      <c r="J3" s="229"/>
      <c r="K3" s="229"/>
      <c r="L3" s="229"/>
      <c r="M3" s="229"/>
      <c r="N3" s="229"/>
      <c r="O3" s="229"/>
      <c r="P3" s="229"/>
      <c r="Q3" s="229"/>
      <c r="R3" s="229"/>
      <c r="S3" s="229"/>
    </row>
    <row r="4" spans="1:20" ht="18" customHeight="1" thickBot="1">
      <c r="A4" s="32"/>
      <c r="B4" s="32"/>
      <c r="C4" s="32"/>
      <c r="D4" s="32"/>
      <c r="E4" s="32"/>
      <c r="F4" s="32"/>
      <c r="G4" s="32"/>
      <c r="H4" s="32"/>
      <c r="I4" s="32"/>
      <c r="J4" s="32"/>
      <c r="K4" s="32"/>
      <c r="L4" s="32"/>
      <c r="M4" s="32"/>
      <c r="N4" s="32"/>
      <c r="O4" s="32"/>
      <c r="P4" s="32"/>
      <c r="Q4" s="32"/>
      <c r="R4" s="32"/>
      <c r="S4" s="32"/>
      <c r="T4" s="1"/>
    </row>
    <row r="5" spans="1:20" ht="18" customHeight="1" thickBot="1">
      <c r="A5" s="32"/>
      <c r="B5" s="32"/>
      <c r="C5" s="32"/>
      <c r="D5" s="32"/>
      <c r="E5" s="32"/>
      <c r="F5" s="32"/>
      <c r="G5" s="32"/>
      <c r="H5" s="32"/>
      <c r="I5" s="32"/>
      <c r="J5" s="32"/>
      <c r="K5" s="32"/>
      <c r="L5" s="32"/>
      <c r="M5" s="32"/>
      <c r="N5" s="32"/>
      <c r="O5" s="32"/>
      <c r="P5" s="32"/>
      <c r="Q5" s="169" t="s">
        <v>26</v>
      </c>
      <c r="R5" s="276"/>
      <c r="S5" s="277"/>
      <c r="T5" s="1"/>
    </row>
    <row r="6" spans="1:20" ht="18" customHeight="1" thickBot="1">
      <c r="A6" s="32" t="s">
        <v>179</v>
      </c>
      <c r="B6" s="32"/>
      <c r="C6" s="32"/>
      <c r="D6" s="32"/>
      <c r="E6" s="32"/>
      <c r="F6" s="32"/>
      <c r="G6" s="32"/>
      <c r="H6" s="32"/>
      <c r="I6" s="32"/>
      <c r="J6" s="32"/>
      <c r="K6" s="32"/>
      <c r="L6" s="32"/>
      <c r="M6" s="32"/>
      <c r="N6" s="32"/>
      <c r="O6" s="32"/>
      <c r="P6" s="32"/>
      <c r="Q6" s="32"/>
      <c r="R6" s="32"/>
      <c r="S6" s="32"/>
      <c r="T6" s="1"/>
    </row>
    <row r="7" spans="1:20" ht="35.25" customHeight="1">
      <c r="A7" s="234" t="s">
        <v>12</v>
      </c>
      <c r="B7" s="256" t="s">
        <v>1</v>
      </c>
      <c r="C7" s="252"/>
      <c r="D7" s="257"/>
      <c r="E7" s="232" t="s">
        <v>58</v>
      </c>
      <c r="F7" s="232" t="s">
        <v>2</v>
      </c>
      <c r="G7" s="254" t="s">
        <v>3</v>
      </c>
      <c r="H7" s="254" t="s">
        <v>4</v>
      </c>
      <c r="I7" s="251" t="s">
        <v>5</v>
      </c>
      <c r="J7" s="252"/>
      <c r="K7" s="253"/>
      <c r="L7" s="232" t="s">
        <v>6</v>
      </c>
      <c r="M7" s="232" t="s">
        <v>7</v>
      </c>
      <c r="N7" s="59" t="s">
        <v>174</v>
      </c>
      <c r="O7" s="60"/>
      <c r="P7" s="61"/>
      <c r="Q7" s="232" t="s">
        <v>59</v>
      </c>
      <c r="R7" s="232" t="s">
        <v>60</v>
      </c>
      <c r="S7" s="234" t="s">
        <v>61</v>
      </c>
    </row>
    <row r="8" spans="1:20" ht="39" customHeight="1" thickBot="1">
      <c r="A8" s="235"/>
      <c r="B8" s="258"/>
      <c r="C8" s="259"/>
      <c r="D8" s="260"/>
      <c r="E8" s="233"/>
      <c r="F8" s="233"/>
      <c r="G8" s="255"/>
      <c r="H8" s="255"/>
      <c r="I8" s="2" t="s">
        <v>8</v>
      </c>
      <c r="J8" s="3" t="s">
        <v>9</v>
      </c>
      <c r="K8" s="4" t="s">
        <v>10</v>
      </c>
      <c r="L8" s="233"/>
      <c r="M8" s="235"/>
      <c r="N8" s="62"/>
      <c r="O8" s="63" t="s">
        <v>62</v>
      </c>
      <c r="P8" s="64" t="s">
        <v>63</v>
      </c>
      <c r="Q8" s="233"/>
      <c r="R8" s="233"/>
      <c r="S8" s="235"/>
    </row>
    <row r="9" spans="1:20" ht="24" customHeight="1">
      <c r="A9" s="58"/>
      <c r="B9" s="242"/>
      <c r="C9" s="243"/>
      <c r="D9" s="244"/>
      <c r="E9" s="5"/>
      <c r="F9" s="5"/>
      <c r="G9" s="5"/>
      <c r="H9" s="6"/>
      <c r="I9" s="7"/>
      <c r="J9" s="170" t="s">
        <v>161</v>
      </c>
      <c r="K9" s="8"/>
      <c r="L9" s="9"/>
      <c r="M9" s="5"/>
      <c r="N9" s="66"/>
      <c r="O9" s="67"/>
      <c r="P9" s="68"/>
      <c r="Q9" s="248" t="s">
        <v>14</v>
      </c>
      <c r="R9" s="9"/>
      <c r="S9" s="5"/>
    </row>
    <row r="10" spans="1:20" ht="24" customHeight="1">
      <c r="A10" s="10">
        <v>1</v>
      </c>
      <c r="B10" s="245"/>
      <c r="C10" s="246"/>
      <c r="D10" s="247"/>
      <c r="E10" s="11"/>
      <c r="F10" s="11"/>
      <c r="G10" s="12">
        <v>11000</v>
      </c>
      <c r="H10" s="155" t="s">
        <v>154</v>
      </c>
      <c r="I10" s="158" t="s">
        <v>155</v>
      </c>
      <c r="J10" s="154" t="s">
        <v>155</v>
      </c>
      <c r="K10" s="155" t="s">
        <v>154</v>
      </c>
      <c r="L10" s="159" t="s">
        <v>156</v>
      </c>
      <c r="M10" s="160" t="s">
        <v>14</v>
      </c>
      <c r="N10" s="163" t="s">
        <v>14</v>
      </c>
      <c r="O10" s="164" t="s">
        <v>14</v>
      </c>
      <c r="P10" s="165" t="s">
        <v>14</v>
      </c>
      <c r="Q10" s="249"/>
      <c r="R10" s="167" t="s">
        <v>14</v>
      </c>
      <c r="S10" s="19"/>
    </row>
    <row r="11" spans="1:20" ht="24" customHeight="1">
      <c r="A11" s="20">
        <v>2</v>
      </c>
      <c r="B11" s="236"/>
      <c r="C11" s="237"/>
      <c r="D11" s="238"/>
      <c r="E11" s="11"/>
      <c r="F11" s="21"/>
      <c r="G11" s="12">
        <v>11000</v>
      </c>
      <c r="H11" s="155" t="s">
        <v>154</v>
      </c>
      <c r="I11" s="158" t="s">
        <v>155</v>
      </c>
      <c r="J11" s="154" t="s">
        <v>155</v>
      </c>
      <c r="K11" s="155" t="s">
        <v>154</v>
      </c>
      <c r="L11" s="159" t="s">
        <v>156</v>
      </c>
      <c r="M11" s="160" t="s">
        <v>14</v>
      </c>
      <c r="N11" s="163" t="s">
        <v>14</v>
      </c>
      <c r="O11" s="164" t="s">
        <v>14</v>
      </c>
      <c r="P11" s="165" t="s">
        <v>14</v>
      </c>
      <c r="Q11" s="249"/>
      <c r="R11" s="167" t="s">
        <v>14</v>
      </c>
      <c r="S11" s="26"/>
    </row>
    <row r="12" spans="1:20" ht="24" customHeight="1">
      <c r="A12" s="20">
        <v>3</v>
      </c>
      <c r="B12" s="236"/>
      <c r="C12" s="237"/>
      <c r="D12" s="238"/>
      <c r="E12" s="11"/>
      <c r="F12" s="21"/>
      <c r="G12" s="12">
        <v>11000</v>
      </c>
      <c r="H12" s="155" t="s">
        <v>154</v>
      </c>
      <c r="I12" s="158" t="s">
        <v>155</v>
      </c>
      <c r="J12" s="154" t="s">
        <v>155</v>
      </c>
      <c r="K12" s="155" t="s">
        <v>154</v>
      </c>
      <c r="L12" s="159" t="s">
        <v>156</v>
      </c>
      <c r="M12" s="160" t="s">
        <v>14</v>
      </c>
      <c r="N12" s="163" t="s">
        <v>14</v>
      </c>
      <c r="O12" s="164" t="s">
        <v>14</v>
      </c>
      <c r="P12" s="165" t="s">
        <v>14</v>
      </c>
      <c r="Q12" s="249"/>
      <c r="R12" s="167" t="s">
        <v>14</v>
      </c>
      <c r="S12" s="26"/>
    </row>
    <row r="13" spans="1:20" ht="24" customHeight="1">
      <c r="A13" s="20">
        <v>4</v>
      </c>
      <c r="B13" s="236"/>
      <c r="C13" s="237"/>
      <c r="D13" s="238"/>
      <c r="E13" s="11"/>
      <c r="F13" s="21"/>
      <c r="G13" s="12">
        <v>11000</v>
      </c>
      <c r="H13" s="155" t="s">
        <v>154</v>
      </c>
      <c r="I13" s="158" t="s">
        <v>155</v>
      </c>
      <c r="J13" s="154" t="s">
        <v>155</v>
      </c>
      <c r="K13" s="155" t="s">
        <v>154</v>
      </c>
      <c r="L13" s="159" t="s">
        <v>156</v>
      </c>
      <c r="M13" s="160" t="s">
        <v>14</v>
      </c>
      <c r="N13" s="163" t="s">
        <v>14</v>
      </c>
      <c r="O13" s="164" t="s">
        <v>14</v>
      </c>
      <c r="P13" s="165" t="s">
        <v>14</v>
      </c>
      <c r="Q13" s="249"/>
      <c r="R13" s="167" t="s">
        <v>14</v>
      </c>
      <c r="S13" s="26"/>
    </row>
    <row r="14" spans="1:20" ht="24" customHeight="1">
      <c r="A14" s="20">
        <v>5</v>
      </c>
      <c r="B14" s="236"/>
      <c r="C14" s="237"/>
      <c r="D14" s="238"/>
      <c r="E14" s="11"/>
      <c r="F14" s="21"/>
      <c r="G14" s="12">
        <v>11000</v>
      </c>
      <c r="H14" s="155" t="s">
        <v>154</v>
      </c>
      <c r="I14" s="158" t="s">
        <v>155</v>
      </c>
      <c r="J14" s="154" t="s">
        <v>155</v>
      </c>
      <c r="K14" s="155" t="s">
        <v>154</v>
      </c>
      <c r="L14" s="159" t="s">
        <v>156</v>
      </c>
      <c r="M14" s="160" t="s">
        <v>14</v>
      </c>
      <c r="N14" s="163" t="s">
        <v>14</v>
      </c>
      <c r="O14" s="164" t="s">
        <v>14</v>
      </c>
      <c r="P14" s="165" t="s">
        <v>14</v>
      </c>
      <c r="Q14" s="249"/>
      <c r="R14" s="167" t="s">
        <v>14</v>
      </c>
      <c r="S14" s="26"/>
    </row>
    <row r="15" spans="1:20" ht="24" customHeight="1">
      <c r="A15" s="20">
        <v>6</v>
      </c>
      <c r="B15" s="236"/>
      <c r="C15" s="237"/>
      <c r="D15" s="238"/>
      <c r="E15" s="11"/>
      <c r="F15" s="21"/>
      <c r="G15" s="12">
        <v>11000</v>
      </c>
      <c r="H15" s="155" t="s">
        <v>154</v>
      </c>
      <c r="I15" s="158" t="s">
        <v>155</v>
      </c>
      <c r="J15" s="154" t="s">
        <v>155</v>
      </c>
      <c r="K15" s="155" t="s">
        <v>154</v>
      </c>
      <c r="L15" s="159" t="s">
        <v>156</v>
      </c>
      <c r="M15" s="160" t="s">
        <v>14</v>
      </c>
      <c r="N15" s="163" t="s">
        <v>14</v>
      </c>
      <c r="O15" s="164" t="s">
        <v>14</v>
      </c>
      <c r="P15" s="165" t="s">
        <v>14</v>
      </c>
      <c r="Q15" s="249"/>
      <c r="R15" s="167" t="s">
        <v>14</v>
      </c>
      <c r="S15" s="26"/>
    </row>
    <row r="16" spans="1:20" ht="24" customHeight="1">
      <c r="A16" s="20">
        <v>7</v>
      </c>
      <c r="B16" s="236"/>
      <c r="C16" s="237"/>
      <c r="D16" s="238"/>
      <c r="E16" s="11"/>
      <c r="F16" s="21"/>
      <c r="G16" s="12">
        <v>11000</v>
      </c>
      <c r="H16" s="155" t="s">
        <v>154</v>
      </c>
      <c r="I16" s="158" t="s">
        <v>155</v>
      </c>
      <c r="J16" s="154" t="s">
        <v>155</v>
      </c>
      <c r="K16" s="155" t="s">
        <v>154</v>
      </c>
      <c r="L16" s="159" t="s">
        <v>156</v>
      </c>
      <c r="M16" s="160" t="s">
        <v>14</v>
      </c>
      <c r="N16" s="163" t="s">
        <v>14</v>
      </c>
      <c r="O16" s="164" t="s">
        <v>14</v>
      </c>
      <c r="P16" s="165" t="s">
        <v>14</v>
      </c>
      <c r="Q16" s="249"/>
      <c r="R16" s="167" t="s">
        <v>14</v>
      </c>
      <c r="S16" s="26"/>
    </row>
    <row r="17" spans="1:19" ht="24" customHeight="1">
      <c r="A17" s="20">
        <v>8</v>
      </c>
      <c r="B17" s="236"/>
      <c r="C17" s="237"/>
      <c r="D17" s="238"/>
      <c r="E17" s="11"/>
      <c r="F17" s="21"/>
      <c r="G17" s="12">
        <v>11000</v>
      </c>
      <c r="H17" s="155" t="s">
        <v>154</v>
      </c>
      <c r="I17" s="158" t="s">
        <v>155</v>
      </c>
      <c r="J17" s="154" t="s">
        <v>155</v>
      </c>
      <c r="K17" s="155" t="s">
        <v>154</v>
      </c>
      <c r="L17" s="159" t="s">
        <v>156</v>
      </c>
      <c r="M17" s="160" t="s">
        <v>14</v>
      </c>
      <c r="N17" s="163" t="s">
        <v>14</v>
      </c>
      <c r="O17" s="164" t="s">
        <v>14</v>
      </c>
      <c r="P17" s="165" t="s">
        <v>14</v>
      </c>
      <c r="Q17" s="249"/>
      <c r="R17" s="167" t="s">
        <v>14</v>
      </c>
      <c r="S17" s="26"/>
    </row>
    <row r="18" spans="1:19" ht="24" customHeight="1">
      <c r="A18" s="20">
        <v>9</v>
      </c>
      <c r="B18" s="236"/>
      <c r="C18" s="237"/>
      <c r="D18" s="238"/>
      <c r="E18" s="11"/>
      <c r="F18" s="21"/>
      <c r="G18" s="12">
        <v>11000</v>
      </c>
      <c r="H18" s="155" t="s">
        <v>154</v>
      </c>
      <c r="I18" s="158" t="s">
        <v>155</v>
      </c>
      <c r="J18" s="154" t="s">
        <v>155</v>
      </c>
      <c r="K18" s="155" t="s">
        <v>154</v>
      </c>
      <c r="L18" s="159" t="s">
        <v>156</v>
      </c>
      <c r="M18" s="160" t="s">
        <v>14</v>
      </c>
      <c r="N18" s="163" t="s">
        <v>14</v>
      </c>
      <c r="O18" s="164" t="s">
        <v>14</v>
      </c>
      <c r="P18" s="165" t="s">
        <v>14</v>
      </c>
      <c r="Q18" s="249"/>
      <c r="R18" s="167" t="s">
        <v>14</v>
      </c>
      <c r="S18" s="26"/>
    </row>
    <row r="19" spans="1:19" ht="24" customHeight="1" thickBot="1">
      <c r="A19" s="20">
        <v>10</v>
      </c>
      <c r="B19" s="236"/>
      <c r="C19" s="237"/>
      <c r="D19" s="238"/>
      <c r="E19" s="11"/>
      <c r="F19" s="21"/>
      <c r="G19" s="12">
        <v>11000</v>
      </c>
      <c r="H19" s="155" t="s">
        <v>154</v>
      </c>
      <c r="I19" s="158" t="s">
        <v>155</v>
      </c>
      <c r="J19" s="154" t="s">
        <v>155</v>
      </c>
      <c r="K19" s="155" t="s">
        <v>154</v>
      </c>
      <c r="L19" s="159" t="s">
        <v>156</v>
      </c>
      <c r="M19" s="160" t="s">
        <v>14</v>
      </c>
      <c r="N19" s="163" t="s">
        <v>14</v>
      </c>
      <c r="O19" s="164" t="s">
        <v>14</v>
      </c>
      <c r="P19" s="165" t="s">
        <v>14</v>
      </c>
      <c r="Q19" s="249"/>
      <c r="R19" s="167" t="s">
        <v>14</v>
      </c>
      <c r="S19" s="26"/>
    </row>
    <row r="20" spans="1:19" ht="24" customHeight="1" thickBot="1">
      <c r="A20" s="239" t="s">
        <v>11</v>
      </c>
      <c r="B20" s="240"/>
      <c r="C20" s="240"/>
      <c r="D20" s="240"/>
      <c r="E20" s="240"/>
      <c r="F20" s="241"/>
      <c r="G20" s="57"/>
      <c r="H20" s="152" t="s">
        <v>154</v>
      </c>
      <c r="I20" s="27"/>
      <c r="J20" s="28"/>
      <c r="K20" s="153" t="s">
        <v>154</v>
      </c>
      <c r="L20" s="156" t="s">
        <v>156</v>
      </c>
      <c r="M20" s="157" t="s">
        <v>14</v>
      </c>
      <c r="N20" s="157" t="s">
        <v>14</v>
      </c>
      <c r="O20" s="161" t="s">
        <v>14</v>
      </c>
      <c r="P20" s="162" t="s">
        <v>14</v>
      </c>
      <c r="Q20" s="250"/>
      <c r="R20" s="166" t="s">
        <v>14</v>
      </c>
      <c r="S20" s="31"/>
    </row>
    <row r="21" spans="1:19" ht="24" customHeight="1">
      <c r="A21" s="32" t="s">
        <v>64</v>
      </c>
      <c r="B21" s="32"/>
      <c r="C21" s="32"/>
      <c r="D21" s="32"/>
      <c r="E21" s="32"/>
      <c r="F21" s="32"/>
      <c r="G21" s="32"/>
      <c r="H21" s="32"/>
      <c r="I21" s="32"/>
      <c r="J21" s="32"/>
      <c r="K21" s="32"/>
      <c r="L21" s="32"/>
      <c r="M21" s="32"/>
      <c r="N21" s="32"/>
      <c r="O21" s="32"/>
      <c r="P21" s="32"/>
      <c r="Q21" s="32"/>
      <c r="R21" s="32"/>
      <c r="S21" s="32"/>
    </row>
    <row r="22" spans="1:19" ht="24" customHeight="1">
      <c r="A22" s="32" t="s">
        <v>13</v>
      </c>
      <c r="B22" s="32"/>
      <c r="C22" s="32"/>
      <c r="D22" s="32"/>
      <c r="E22" s="32"/>
      <c r="F22" s="32"/>
      <c r="G22" s="32"/>
      <c r="H22" s="32"/>
      <c r="I22" s="32"/>
      <c r="J22" s="32"/>
      <c r="K22" s="32"/>
      <c r="L22" s="32"/>
      <c r="M22" s="32"/>
      <c r="N22" s="32"/>
      <c r="O22" s="32"/>
      <c r="P22" s="32"/>
      <c r="Q22" s="32"/>
      <c r="R22" s="32"/>
      <c r="S22" s="32"/>
    </row>
    <row r="23" spans="1:19" ht="24" customHeight="1">
      <c r="A23" s="80" t="s">
        <v>65</v>
      </c>
      <c r="B23" s="32"/>
      <c r="C23" s="32"/>
      <c r="D23" s="32"/>
      <c r="E23" s="32"/>
      <c r="F23" s="32"/>
      <c r="G23" s="32"/>
      <c r="H23" s="32"/>
      <c r="I23" s="32"/>
      <c r="J23" s="32"/>
      <c r="K23" s="32"/>
      <c r="L23" s="32"/>
      <c r="M23" s="32"/>
      <c r="N23" s="32"/>
      <c r="O23" s="32"/>
      <c r="P23" s="32"/>
      <c r="Q23" s="32"/>
      <c r="R23" s="32"/>
      <c r="S23" s="32"/>
    </row>
  </sheetData>
  <mergeCells count="27">
    <mergeCell ref="B19:D19"/>
    <mergeCell ref="A20:F20"/>
    <mergeCell ref="B10:D10"/>
    <mergeCell ref="B11:D11"/>
    <mergeCell ref="B12:D12"/>
    <mergeCell ref="B18:D18"/>
    <mergeCell ref="B13:D13"/>
    <mergeCell ref="B14:D14"/>
    <mergeCell ref="B15:D15"/>
    <mergeCell ref="B16:D16"/>
    <mergeCell ref="B17:D17"/>
    <mergeCell ref="Q9:Q20"/>
    <mergeCell ref="H7:H8"/>
    <mergeCell ref="I7:K7"/>
    <mergeCell ref="A3:S3"/>
    <mergeCell ref="R5:S5"/>
    <mergeCell ref="S7:S8"/>
    <mergeCell ref="L7:L8"/>
    <mergeCell ref="M7:M8"/>
    <mergeCell ref="Q7:Q8"/>
    <mergeCell ref="R7:R8"/>
    <mergeCell ref="A7:A8"/>
    <mergeCell ref="B7:D8"/>
    <mergeCell ref="E7:E8"/>
    <mergeCell ref="F7:F8"/>
    <mergeCell ref="G7:G8"/>
    <mergeCell ref="B9:D9"/>
  </mergeCells>
  <phoneticPr fontId="1"/>
  <dataValidations count="2">
    <dataValidation type="list" allowBlank="1" showInputMessage="1" showErrorMessage="1" sqref="E10:E19" xr:uid="{00000000-0002-0000-0300-000000000000}">
      <formula1>"放課後児童支援員,補助員,育成支援の周辺業務を行う職員,その他"</formula1>
    </dataValidation>
    <dataValidation type="list" allowBlank="1" showInputMessage="1" showErrorMessage="1" sqref="F10:F19" xr:uid="{00000000-0002-0000-0300-000001000000}">
      <formula1>"常勤職員,非常勤職員"</formula1>
    </dataValidation>
  </dataValidations>
  <printOptions horizontalCentered="1"/>
  <pageMargins left="0.70866141732283472" right="0.70866141732283472" top="0.74803149606299213" bottom="0.74803149606299213" header="0.31496062992125984" footer="0.31496062992125984"/>
  <pageSetup paperSize="8" scale="53"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AJ46"/>
  <sheetViews>
    <sheetView zoomScale="85" zoomScaleNormal="85" workbookViewId="0">
      <selection activeCell="AE18" sqref="AE18:AG19"/>
    </sheetView>
  </sheetViews>
  <sheetFormatPr defaultColWidth="9" defaultRowHeight="18" customHeight="1"/>
  <cols>
    <col min="1" max="485" width="2.59765625" style="123" customWidth="1"/>
    <col min="486" max="16384" width="9" style="123"/>
  </cols>
  <sheetData>
    <row r="1" spans="1:34" ht="18" customHeight="1">
      <c r="B1" s="122" t="s">
        <v>23</v>
      </c>
    </row>
    <row r="3" spans="1:34" ht="18" customHeight="1">
      <c r="A3" s="278" t="s">
        <v>157</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row>
    <row r="5" spans="1:34" ht="18" customHeight="1">
      <c r="T5" s="141" t="s">
        <v>24</v>
      </c>
      <c r="U5" s="140" t="s">
        <v>25</v>
      </c>
      <c r="V5" s="287" t="s">
        <v>39</v>
      </c>
      <c r="W5" s="287"/>
      <c r="X5" s="287"/>
      <c r="Y5" s="287"/>
      <c r="Z5" s="287"/>
      <c r="AA5" s="287"/>
      <c r="AB5" s="287"/>
      <c r="AC5" s="287"/>
      <c r="AD5" s="287"/>
      <c r="AE5" s="287"/>
      <c r="AF5" s="287"/>
      <c r="AG5" s="287"/>
      <c r="AH5" s="287"/>
    </row>
    <row r="6" spans="1:34" ht="18" customHeight="1">
      <c r="U6" s="140"/>
      <c r="V6" s="124"/>
      <c r="W6" s="124"/>
      <c r="X6" s="124"/>
      <c r="Y6" s="124"/>
      <c r="Z6" s="124"/>
      <c r="AA6" s="124"/>
      <c r="AB6" s="124"/>
      <c r="AC6" s="124"/>
      <c r="AD6" s="124"/>
      <c r="AE6" s="124"/>
      <c r="AF6" s="124"/>
      <c r="AG6" s="124"/>
      <c r="AH6" s="124"/>
    </row>
    <row r="7" spans="1:34" ht="18" customHeight="1">
      <c r="T7" s="141" t="s">
        <v>26</v>
      </c>
      <c r="U7" s="140" t="s">
        <v>25</v>
      </c>
      <c r="V7" s="288" t="s">
        <v>40</v>
      </c>
      <c r="W7" s="288"/>
      <c r="X7" s="288"/>
      <c r="Y7" s="288"/>
      <c r="Z7" s="288"/>
      <c r="AA7" s="288"/>
      <c r="AB7" s="288"/>
      <c r="AC7" s="288"/>
      <c r="AD7" s="288"/>
      <c r="AE7" s="288"/>
      <c r="AF7" s="288"/>
      <c r="AG7" s="288"/>
      <c r="AH7" s="288"/>
    </row>
    <row r="9" spans="1:34" ht="18" customHeight="1" thickBot="1">
      <c r="B9" s="122" t="s">
        <v>27</v>
      </c>
    </row>
    <row r="10" spans="1:34" ht="18" customHeight="1">
      <c r="B10" s="289" t="s">
        <v>28</v>
      </c>
      <c r="C10" s="285"/>
      <c r="D10" s="285"/>
      <c r="E10" s="285"/>
      <c r="F10" s="285"/>
      <c r="G10" s="285"/>
      <c r="H10" s="285"/>
      <c r="I10" s="285"/>
      <c r="J10" s="285"/>
      <c r="K10" s="285"/>
      <c r="L10" s="285"/>
      <c r="M10" s="285"/>
      <c r="N10" s="285"/>
      <c r="O10" s="285"/>
      <c r="P10" s="285"/>
      <c r="Q10" s="286"/>
      <c r="R10" s="290" t="s">
        <v>29</v>
      </c>
      <c r="S10" s="291"/>
      <c r="T10" s="147">
        <v>7</v>
      </c>
      <c r="U10" s="147" t="s">
        <v>30</v>
      </c>
      <c r="V10" s="292">
        <v>4</v>
      </c>
      <c r="W10" s="292"/>
      <c r="X10" s="147" t="s">
        <v>31</v>
      </c>
      <c r="Y10" s="291" t="s">
        <v>32</v>
      </c>
      <c r="Z10" s="291"/>
      <c r="AA10" s="291" t="s">
        <v>29</v>
      </c>
      <c r="AB10" s="291"/>
      <c r="AC10" s="147">
        <v>8</v>
      </c>
      <c r="AD10" s="147" t="s">
        <v>30</v>
      </c>
      <c r="AE10" s="292">
        <v>3</v>
      </c>
      <c r="AF10" s="292"/>
      <c r="AG10" s="148" t="s">
        <v>31</v>
      </c>
    </row>
    <row r="11" spans="1:34" ht="18" customHeight="1" thickBot="1">
      <c r="B11" s="279" t="s">
        <v>175</v>
      </c>
      <c r="C11" s="280"/>
      <c r="D11" s="280"/>
      <c r="E11" s="280"/>
      <c r="F11" s="280"/>
      <c r="G11" s="280"/>
      <c r="H11" s="280"/>
      <c r="I11" s="280"/>
      <c r="J11" s="280"/>
      <c r="K11" s="280"/>
      <c r="L11" s="280"/>
      <c r="M11" s="280"/>
      <c r="N11" s="280"/>
      <c r="O11" s="280"/>
      <c r="P11" s="280"/>
      <c r="Q11" s="281"/>
      <c r="R11" s="282">
        <f>'賃金改善内訳（職員別）（記載例）'!M20</f>
        <v>356400</v>
      </c>
      <c r="S11" s="283"/>
      <c r="T11" s="283"/>
      <c r="U11" s="283"/>
      <c r="V11" s="283"/>
      <c r="W11" s="283"/>
      <c r="X11" s="283"/>
      <c r="Y11" s="283"/>
      <c r="Z11" s="283"/>
      <c r="AA11" s="283"/>
      <c r="AB11" s="283"/>
      <c r="AC11" s="283"/>
      <c r="AD11" s="283"/>
      <c r="AE11" s="280" t="s">
        <v>14</v>
      </c>
      <c r="AF11" s="280"/>
      <c r="AG11" s="281"/>
    </row>
    <row r="13" spans="1:34" ht="18" customHeight="1" thickBot="1">
      <c r="B13" s="122" t="s">
        <v>33</v>
      </c>
    </row>
    <row r="14" spans="1:34" ht="18" customHeight="1">
      <c r="B14" s="284" t="s">
        <v>176</v>
      </c>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6"/>
    </row>
    <row r="15" spans="1:34" ht="18" customHeight="1">
      <c r="B15" s="127"/>
      <c r="C15" s="293" t="s">
        <v>142</v>
      </c>
      <c r="D15" s="294"/>
      <c r="E15" s="294"/>
      <c r="F15" s="294"/>
      <c r="G15" s="294"/>
      <c r="H15" s="294"/>
      <c r="I15" s="294"/>
      <c r="J15" s="294"/>
      <c r="K15" s="294"/>
      <c r="L15" s="294"/>
      <c r="M15" s="294"/>
      <c r="N15" s="294"/>
      <c r="O15" s="294"/>
      <c r="P15" s="294"/>
      <c r="Q15" s="295"/>
      <c r="R15" s="296">
        <f>'賃金改善内訳（職員別）（記載例）'!N20</f>
        <v>356400</v>
      </c>
      <c r="S15" s="297"/>
      <c r="T15" s="297"/>
      <c r="U15" s="297"/>
      <c r="V15" s="297"/>
      <c r="W15" s="297"/>
      <c r="X15" s="297"/>
      <c r="Y15" s="297"/>
      <c r="Z15" s="297"/>
      <c r="AA15" s="297"/>
      <c r="AB15" s="297"/>
      <c r="AC15" s="297"/>
      <c r="AD15" s="297"/>
      <c r="AE15" s="294" t="s">
        <v>14</v>
      </c>
      <c r="AF15" s="294"/>
      <c r="AG15" s="295"/>
    </row>
    <row r="16" spans="1:34" ht="18" customHeight="1">
      <c r="B16" s="125"/>
      <c r="C16" s="128"/>
      <c r="D16" s="308" t="s">
        <v>143</v>
      </c>
      <c r="E16" s="309"/>
      <c r="F16" s="309"/>
      <c r="G16" s="309"/>
      <c r="H16" s="309"/>
      <c r="I16" s="309"/>
      <c r="J16" s="309"/>
      <c r="K16" s="309"/>
      <c r="L16" s="309"/>
      <c r="M16" s="309"/>
      <c r="N16" s="309"/>
      <c r="O16" s="309"/>
      <c r="P16" s="309"/>
      <c r="Q16" s="310"/>
      <c r="R16" s="311">
        <f>'賃金改善内訳（職員別）（記載例）'!O20</f>
        <v>324000</v>
      </c>
      <c r="S16" s="312"/>
      <c r="T16" s="312"/>
      <c r="U16" s="312"/>
      <c r="V16" s="312"/>
      <c r="W16" s="312"/>
      <c r="X16" s="312"/>
      <c r="Y16" s="312"/>
      <c r="Z16" s="312"/>
      <c r="AA16" s="312"/>
      <c r="AB16" s="312"/>
      <c r="AC16" s="312"/>
      <c r="AD16" s="312"/>
      <c r="AE16" s="129" t="s">
        <v>14</v>
      </c>
      <c r="AF16" s="129"/>
      <c r="AG16" s="130"/>
    </row>
    <row r="17" spans="2:33" ht="18" customHeight="1">
      <c r="B17" s="125"/>
      <c r="C17" s="128"/>
      <c r="D17" s="293"/>
      <c r="E17" s="294"/>
      <c r="F17" s="294"/>
      <c r="G17" s="294"/>
      <c r="H17" s="294"/>
      <c r="I17" s="294"/>
      <c r="J17" s="294"/>
      <c r="K17" s="294"/>
      <c r="L17" s="294"/>
      <c r="M17" s="294"/>
      <c r="N17" s="294"/>
      <c r="O17" s="294"/>
      <c r="P17" s="294"/>
      <c r="Q17" s="295"/>
      <c r="R17" s="313">
        <f>IFERROR(R16/R15,"")</f>
        <v>0.90909090909090906</v>
      </c>
      <c r="S17" s="314"/>
      <c r="T17" s="314"/>
      <c r="U17" s="314"/>
      <c r="V17" s="314"/>
      <c r="W17" s="314"/>
      <c r="X17" s="314"/>
      <c r="Y17" s="314"/>
      <c r="Z17" s="314"/>
      <c r="AA17" s="314"/>
      <c r="AB17" s="314"/>
      <c r="AC17" s="314"/>
      <c r="AD17" s="314"/>
      <c r="AE17" s="131"/>
      <c r="AF17" s="131"/>
      <c r="AG17" s="132"/>
    </row>
    <row r="18" spans="2:33" ht="18" customHeight="1">
      <c r="B18" s="125"/>
      <c r="C18" s="308" t="s">
        <v>144</v>
      </c>
      <c r="D18" s="315"/>
      <c r="E18" s="315"/>
      <c r="F18" s="315"/>
      <c r="G18" s="315"/>
      <c r="H18" s="315"/>
      <c r="I18" s="315"/>
      <c r="J18" s="315"/>
      <c r="K18" s="315"/>
      <c r="L18" s="315"/>
      <c r="M18" s="315"/>
      <c r="N18" s="315"/>
      <c r="O18" s="315"/>
      <c r="P18" s="315"/>
      <c r="Q18" s="316"/>
      <c r="R18" s="311">
        <f>'賃金改善内訳（職員別）（記載例）'!Q9</f>
        <v>10000</v>
      </c>
      <c r="S18" s="312"/>
      <c r="T18" s="312"/>
      <c r="U18" s="312"/>
      <c r="V18" s="312"/>
      <c r="W18" s="312"/>
      <c r="X18" s="312"/>
      <c r="Y18" s="312"/>
      <c r="Z18" s="312"/>
      <c r="AA18" s="312"/>
      <c r="AB18" s="312"/>
      <c r="AC18" s="312"/>
      <c r="AD18" s="312"/>
      <c r="AE18" s="309" t="s">
        <v>14</v>
      </c>
      <c r="AF18" s="309"/>
      <c r="AG18" s="310"/>
    </row>
    <row r="19" spans="2:33" ht="18" customHeight="1" thickBot="1">
      <c r="B19" s="126"/>
      <c r="C19" s="317"/>
      <c r="D19" s="301"/>
      <c r="E19" s="301"/>
      <c r="F19" s="301"/>
      <c r="G19" s="301"/>
      <c r="H19" s="301"/>
      <c r="I19" s="301"/>
      <c r="J19" s="301"/>
      <c r="K19" s="301"/>
      <c r="L19" s="301"/>
      <c r="M19" s="301"/>
      <c r="N19" s="301"/>
      <c r="O19" s="301"/>
      <c r="P19" s="301"/>
      <c r="Q19" s="318"/>
      <c r="R19" s="319"/>
      <c r="S19" s="320"/>
      <c r="T19" s="320"/>
      <c r="U19" s="320"/>
      <c r="V19" s="320"/>
      <c r="W19" s="320"/>
      <c r="X19" s="320"/>
      <c r="Y19" s="320"/>
      <c r="Z19" s="320"/>
      <c r="AA19" s="320"/>
      <c r="AB19" s="320"/>
      <c r="AC19" s="320"/>
      <c r="AD19" s="320"/>
      <c r="AE19" s="321"/>
      <c r="AF19" s="321"/>
      <c r="AG19" s="322"/>
    </row>
    <row r="20" spans="2:33" ht="18" customHeight="1" thickBot="1">
      <c r="B20" s="323" t="s">
        <v>150</v>
      </c>
      <c r="C20" s="324"/>
      <c r="D20" s="324"/>
      <c r="E20" s="324"/>
      <c r="F20" s="324"/>
      <c r="G20" s="324"/>
      <c r="H20" s="324"/>
      <c r="I20" s="324"/>
      <c r="J20" s="324"/>
      <c r="K20" s="324"/>
      <c r="L20" s="324"/>
      <c r="M20" s="324"/>
      <c r="N20" s="324"/>
      <c r="O20" s="324"/>
      <c r="P20" s="324"/>
      <c r="Q20" s="324"/>
      <c r="R20" s="325">
        <f>R15+R18</f>
        <v>366400</v>
      </c>
      <c r="S20" s="326"/>
      <c r="T20" s="326"/>
      <c r="U20" s="326"/>
      <c r="V20" s="326"/>
      <c r="W20" s="326"/>
      <c r="X20" s="326"/>
      <c r="Y20" s="326"/>
      <c r="Z20" s="326"/>
      <c r="AA20" s="326"/>
      <c r="AB20" s="326"/>
      <c r="AC20" s="326"/>
      <c r="AD20" s="326"/>
      <c r="AE20" s="324" t="s">
        <v>14</v>
      </c>
      <c r="AF20" s="324"/>
      <c r="AG20" s="327"/>
    </row>
    <row r="21" spans="2:33" ht="18" customHeight="1">
      <c r="B21" s="298" t="s">
        <v>146</v>
      </c>
      <c r="C21" s="299"/>
      <c r="D21" s="299"/>
      <c r="E21" s="299"/>
      <c r="F21" s="299"/>
      <c r="G21" s="299"/>
      <c r="H21" s="299"/>
      <c r="I21" s="299"/>
      <c r="J21" s="299"/>
      <c r="K21" s="299"/>
      <c r="L21" s="299"/>
      <c r="M21" s="299"/>
      <c r="N21" s="299"/>
      <c r="O21" s="299"/>
      <c r="P21" s="299"/>
      <c r="Q21" s="328"/>
      <c r="R21" s="302" t="s">
        <v>41</v>
      </c>
      <c r="S21" s="303"/>
      <c r="T21" s="303"/>
      <c r="U21" s="303"/>
      <c r="V21" s="303"/>
      <c r="W21" s="303"/>
      <c r="X21" s="303"/>
      <c r="Y21" s="303"/>
      <c r="Z21" s="303"/>
      <c r="AA21" s="303"/>
      <c r="AB21" s="303"/>
      <c r="AC21" s="303"/>
      <c r="AD21" s="303"/>
      <c r="AE21" s="303"/>
      <c r="AF21" s="303"/>
      <c r="AG21" s="304"/>
    </row>
    <row r="22" spans="2:33" ht="18" customHeight="1" thickBot="1">
      <c r="B22" s="300"/>
      <c r="C22" s="301"/>
      <c r="D22" s="301"/>
      <c r="E22" s="301"/>
      <c r="F22" s="301"/>
      <c r="G22" s="301"/>
      <c r="H22" s="301"/>
      <c r="I22" s="301"/>
      <c r="J22" s="301"/>
      <c r="K22" s="301"/>
      <c r="L22" s="301"/>
      <c r="M22" s="301"/>
      <c r="N22" s="301"/>
      <c r="O22" s="301"/>
      <c r="P22" s="301"/>
      <c r="Q22" s="318"/>
      <c r="R22" s="305"/>
      <c r="S22" s="306"/>
      <c r="T22" s="306"/>
      <c r="U22" s="306"/>
      <c r="V22" s="306"/>
      <c r="W22" s="306"/>
      <c r="X22" s="306"/>
      <c r="Y22" s="306"/>
      <c r="Z22" s="306"/>
      <c r="AA22" s="306"/>
      <c r="AB22" s="306"/>
      <c r="AC22" s="306"/>
      <c r="AD22" s="306"/>
      <c r="AE22" s="306"/>
      <c r="AF22" s="306"/>
      <c r="AG22" s="307"/>
    </row>
    <row r="23" spans="2:33" ht="18" customHeight="1">
      <c r="B23" s="298" t="s">
        <v>172</v>
      </c>
      <c r="C23" s="299"/>
      <c r="D23" s="299"/>
      <c r="E23" s="299"/>
      <c r="F23" s="299"/>
      <c r="G23" s="299"/>
      <c r="H23" s="299"/>
      <c r="I23" s="299"/>
      <c r="J23" s="299"/>
      <c r="K23" s="299"/>
      <c r="L23" s="299"/>
      <c r="M23" s="299"/>
      <c r="N23" s="299"/>
      <c r="O23" s="299"/>
      <c r="P23" s="299"/>
      <c r="Q23" s="299"/>
      <c r="R23" s="302" t="s">
        <v>42</v>
      </c>
      <c r="S23" s="303"/>
      <c r="T23" s="303"/>
      <c r="U23" s="303"/>
      <c r="V23" s="303"/>
      <c r="W23" s="303"/>
      <c r="X23" s="303"/>
      <c r="Y23" s="303"/>
      <c r="Z23" s="303"/>
      <c r="AA23" s="303"/>
      <c r="AB23" s="303"/>
      <c r="AC23" s="303"/>
      <c r="AD23" s="303"/>
      <c r="AE23" s="303"/>
      <c r="AF23" s="303"/>
      <c r="AG23" s="304"/>
    </row>
    <row r="24" spans="2:33" ht="18" customHeight="1" thickBot="1">
      <c r="B24" s="300"/>
      <c r="C24" s="301"/>
      <c r="D24" s="301"/>
      <c r="E24" s="301"/>
      <c r="F24" s="301"/>
      <c r="G24" s="301"/>
      <c r="H24" s="301"/>
      <c r="I24" s="301"/>
      <c r="J24" s="301"/>
      <c r="K24" s="301"/>
      <c r="L24" s="301"/>
      <c r="M24" s="301"/>
      <c r="N24" s="301"/>
      <c r="O24" s="301"/>
      <c r="P24" s="301"/>
      <c r="Q24" s="301"/>
      <c r="R24" s="305"/>
      <c r="S24" s="306"/>
      <c r="T24" s="306"/>
      <c r="U24" s="306"/>
      <c r="V24" s="306"/>
      <c r="W24" s="306"/>
      <c r="X24" s="306"/>
      <c r="Y24" s="306"/>
      <c r="Z24" s="306"/>
      <c r="AA24" s="306"/>
      <c r="AB24" s="306"/>
      <c r="AC24" s="306"/>
      <c r="AD24" s="306"/>
      <c r="AE24" s="306"/>
      <c r="AF24" s="306"/>
      <c r="AG24" s="307"/>
    </row>
    <row r="25" spans="2:33" ht="18" customHeight="1">
      <c r="B25" s="133" t="s">
        <v>35</v>
      </c>
      <c r="C25" s="134"/>
      <c r="D25" s="134"/>
      <c r="E25" s="134"/>
      <c r="F25" s="134"/>
      <c r="G25" s="134"/>
      <c r="H25" s="134"/>
      <c r="I25" s="134"/>
      <c r="J25" s="134"/>
      <c r="K25" s="134"/>
      <c r="L25" s="134"/>
      <c r="M25" s="134"/>
      <c r="N25" s="134"/>
      <c r="O25" s="134"/>
      <c r="P25" s="134"/>
      <c r="Q25" s="134"/>
      <c r="R25" s="135"/>
      <c r="S25" s="135"/>
      <c r="T25" s="135"/>
      <c r="U25" s="135"/>
      <c r="V25" s="135"/>
      <c r="W25" s="135"/>
      <c r="X25" s="135"/>
      <c r="Y25" s="135"/>
      <c r="Z25" s="135"/>
      <c r="AA25" s="135"/>
      <c r="AB25" s="135"/>
      <c r="AC25" s="135"/>
      <c r="AD25" s="135"/>
      <c r="AE25" s="135"/>
      <c r="AF25" s="135"/>
      <c r="AG25" s="135"/>
    </row>
    <row r="27" spans="2:33" ht="18" customHeight="1">
      <c r="B27" s="123" t="s">
        <v>36</v>
      </c>
    </row>
    <row r="29" spans="2:33" ht="18" customHeight="1">
      <c r="R29" s="332" t="s">
        <v>29</v>
      </c>
      <c r="S29" s="332"/>
      <c r="T29" s="333">
        <v>7</v>
      </c>
      <c r="U29" s="333"/>
      <c r="V29" s="332" t="s">
        <v>30</v>
      </c>
      <c r="W29" s="332"/>
      <c r="X29" s="333">
        <v>4</v>
      </c>
      <c r="Y29" s="333"/>
      <c r="Z29" s="332" t="s">
        <v>31</v>
      </c>
      <c r="AA29" s="332"/>
      <c r="AB29" s="333">
        <v>1</v>
      </c>
      <c r="AC29" s="333"/>
      <c r="AD29" s="332" t="s">
        <v>37</v>
      </c>
      <c r="AE29" s="332"/>
    </row>
    <row r="30" spans="2:33" ht="18" customHeight="1">
      <c r="R30" s="140"/>
      <c r="S30" s="140"/>
      <c r="T30" s="140"/>
      <c r="U30" s="140"/>
      <c r="V30" s="140"/>
      <c r="W30" s="140"/>
      <c r="X30" s="140"/>
      <c r="Y30" s="140"/>
      <c r="Z30" s="140"/>
      <c r="AA30" s="140"/>
      <c r="AB30" s="140"/>
      <c r="AC30" s="140"/>
      <c r="AD30" s="140"/>
      <c r="AE30" s="140"/>
    </row>
    <row r="31" spans="2:33" ht="18" customHeight="1">
      <c r="S31" s="136"/>
      <c r="T31" s="136"/>
      <c r="U31" s="136"/>
      <c r="V31" s="136"/>
      <c r="W31" s="136"/>
      <c r="X31" s="136"/>
      <c r="Y31" s="141" t="s">
        <v>38</v>
      </c>
      <c r="Z31" s="136" t="s">
        <v>25</v>
      </c>
      <c r="AA31" s="334" t="str">
        <f>V7</f>
        <v>とっとり児童クラブ</v>
      </c>
      <c r="AB31" s="334"/>
      <c r="AC31" s="334"/>
      <c r="AD31" s="334"/>
      <c r="AE31" s="334"/>
      <c r="AF31" s="334"/>
      <c r="AG31" s="334"/>
    </row>
    <row r="32" spans="2:33" ht="18" customHeight="1">
      <c r="R32" s="141"/>
      <c r="S32" s="141"/>
      <c r="T32" s="141"/>
      <c r="U32" s="141"/>
      <c r="V32" s="141"/>
      <c r="W32" s="141"/>
      <c r="X32" s="141"/>
      <c r="Y32" s="141"/>
      <c r="Z32" s="136"/>
      <c r="AA32" s="124"/>
      <c r="AB32" s="124"/>
      <c r="AC32" s="124"/>
      <c r="AD32" s="124"/>
      <c r="AE32" s="124"/>
      <c r="AF32" s="124"/>
      <c r="AG32" s="124"/>
    </row>
    <row r="33" spans="1:36" ht="18" customHeight="1">
      <c r="R33" s="335" t="s">
        <v>149</v>
      </c>
      <c r="S33" s="335"/>
      <c r="T33" s="335"/>
      <c r="U33" s="335"/>
      <c r="V33" s="335"/>
      <c r="W33" s="335"/>
      <c r="X33" s="335"/>
      <c r="Y33" s="335"/>
      <c r="Z33" s="123" t="s">
        <v>25</v>
      </c>
      <c r="AA33" s="288" t="s">
        <v>151</v>
      </c>
      <c r="AB33" s="288"/>
      <c r="AC33" s="288"/>
      <c r="AD33" s="288"/>
      <c r="AE33" s="288"/>
      <c r="AF33" s="288"/>
      <c r="AG33" s="288"/>
    </row>
    <row r="36" spans="1:36" ht="18" customHeight="1">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row>
    <row r="37" spans="1:36" s="137" customFormat="1" ht="18" customHeight="1" thickBot="1">
      <c r="B37" s="123" t="s">
        <v>147</v>
      </c>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row>
    <row r="38" spans="1:36" ht="18" customHeight="1" thickBot="1">
      <c r="B38" s="329" t="str">
        <f>IF(R17&gt;=2/3,"○","×")</f>
        <v>○</v>
      </c>
      <c r="C38" s="330"/>
      <c r="D38" s="330"/>
      <c r="E38" s="331"/>
      <c r="F38" s="123" t="s">
        <v>34</v>
      </c>
    </row>
    <row r="40" spans="1:36" ht="18" customHeight="1" thickBot="1">
      <c r="B40" s="123" t="s">
        <v>148</v>
      </c>
    </row>
    <row r="41" spans="1:36" ht="18" customHeight="1" thickBot="1">
      <c r="B41" s="329" t="str">
        <f>IF(R20&gt;=R11,"○","×")</f>
        <v>○</v>
      </c>
      <c r="C41" s="330"/>
      <c r="D41" s="330"/>
      <c r="E41" s="331"/>
    </row>
    <row r="42" spans="1:36" ht="18" customHeight="1">
      <c r="AE42" s="138"/>
      <c r="AF42" s="138"/>
      <c r="AG42" s="138"/>
      <c r="AH42" s="138"/>
      <c r="AI42" s="138"/>
      <c r="AJ42" s="138"/>
    </row>
    <row r="43" spans="1:36" ht="18" customHeight="1">
      <c r="AE43" s="138"/>
      <c r="AF43" s="138"/>
      <c r="AG43" s="138"/>
      <c r="AH43" s="139"/>
      <c r="AI43" s="138"/>
      <c r="AJ43" s="138"/>
    </row>
    <row r="44" spans="1:36" ht="18" customHeight="1">
      <c r="AE44" s="138"/>
      <c r="AF44" s="138"/>
      <c r="AG44" s="138"/>
      <c r="AH44" s="135"/>
      <c r="AI44" s="138"/>
      <c r="AJ44" s="138"/>
    </row>
    <row r="45" spans="1:36" ht="18" customHeight="1">
      <c r="AE45" s="138"/>
      <c r="AF45" s="138"/>
      <c r="AG45" s="138"/>
      <c r="AH45" s="135"/>
      <c r="AI45" s="138"/>
      <c r="AJ45" s="138"/>
    </row>
    <row r="46" spans="1:36" ht="18" customHeight="1">
      <c r="AE46" s="138"/>
      <c r="AF46" s="138"/>
      <c r="AG46" s="138"/>
      <c r="AH46" s="138"/>
      <c r="AI46" s="138"/>
      <c r="AJ46" s="138"/>
    </row>
  </sheetData>
  <mergeCells count="41">
    <mergeCell ref="AD29:AE29"/>
    <mergeCell ref="AA31:AG31"/>
    <mergeCell ref="R33:Y33"/>
    <mergeCell ref="AA33:AG33"/>
    <mergeCell ref="B38:E38"/>
    <mergeCell ref="Z29:AA29"/>
    <mergeCell ref="AB29:AC29"/>
    <mergeCell ref="B41:E41"/>
    <mergeCell ref="R29:S29"/>
    <mergeCell ref="T29:U29"/>
    <mergeCell ref="V29:W29"/>
    <mergeCell ref="X29:Y29"/>
    <mergeCell ref="C15:Q15"/>
    <mergeCell ref="R15:AD15"/>
    <mergeCell ref="AE15:AG15"/>
    <mergeCell ref="B23:Q24"/>
    <mergeCell ref="R23:AG24"/>
    <mergeCell ref="D16:Q17"/>
    <mergeCell ref="R16:AD16"/>
    <mergeCell ref="R17:AD17"/>
    <mergeCell ref="C18:Q19"/>
    <mergeCell ref="R18:AD19"/>
    <mergeCell ref="AE18:AG19"/>
    <mergeCell ref="B20:Q20"/>
    <mergeCell ref="R20:AD20"/>
    <mergeCell ref="AE20:AG20"/>
    <mergeCell ref="B21:Q22"/>
    <mergeCell ref="R21:AG22"/>
    <mergeCell ref="A3:AH3"/>
    <mergeCell ref="B11:Q11"/>
    <mergeCell ref="R11:AD11"/>
    <mergeCell ref="AE11:AG11"/>
    <mergeCell ref="B14:AG14"/>
    <mergeCell ref="V5:AH5"/>
    <mergeCell ref="V7:AH7"/>
    <mergeCell ref="B10:Q10"/>
    <mergeCell ref="R10:S10"/>
    <mergeCell ref="V10:W10"/>
    <mergeCell ref="Y10:Z10"/>
    <mergeCell ref="AA10:AB10"/>
    <mergeCell ref="AE10:AF10"/>
  </mergeCells>
  <phoneticPr fontId="1"/>
  <dataValidations count="2">
    <dataValidation type="list" allowBlank="1" showInputMessage="1" showErrorMessage="1" sqref="R23:AG25" xr:uid="{00000000-0002-0000-0400-000000000000}">
      <formula1>"継続する,継続しない"</formula1>
    </dataValidation>
    <dataValidation type="list" allowBlank="1" showInputMessage="1" showErrorMessage="1" sqref="R21:AG22" xr:uid="{00000000-0002-0000-0400-000001000000}">
      <formula1>"周知している,周知していない"</formula1>
    </dataValidation>
  </dataValidations>
  <printOptions horizontalCentered="1"/>
  <pageMargins left="0.59055118110236227" right="0.59055118110236227" top="0.74803149606299213" bottom="0.74803149606299213" header="0.31496062992125984" footer="0.31496062992125984"/>
  <pageSetup paperSize="9" scale="93"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T23"/>
  <sheetViews>
    <sheetView zoomScale="55" zoomScaleNormal="55" workbookViewId="0">
      <pane ySplit="8" topLeftCell="A9" activePane="bottomLeft" state="frozen"/>
      <selection pane="bottomLeft" activeCell="Q9" sqref="Q9:Q20"/>
    </sheetView>
  </sheetViews>
  <sheetFormatPr defaultRowHeight="18"/>
  <cols>
    <col min="1" max="4" width="8.796875" style="81"/>
    <col min="5" max="5" width="25.09765625" style="81" customWidth="1"/>
    <col min="6" max="6" width="22" style="81" bestFit="1" customWidth="1"/>
    <col min="7" max="7" width="13" style="81" customWidth="1"/>
    <col min="8" max="8" width="14.59765625" style="81" customWidth="1"/>
    <col min="9" max="12" width="14.5" style="81" customWidth="1"/>
    <col min="13" max="13" width="20.5" style="81" customWidth="1"/>
    <col min="14" max="18" width="22.5" style="81" customWidth="1"/>
    <col min="19" max="19" width="28.59765625" style="81" customWidth="1"/>
    <col min="20" max="16384" width="8.796875" style="81"/>
  </cols>
  <sheetData>
    <row r="1" spans="1:20" ht="18" customHeight="1">
      <c r="A1" s="33" t="s">
        <v>158</v>
      </c>
      <c r="B1" s="32"/>
      <c r="C1" s="32"/>
      <c r="D1" s="32"/>
      <c r="E1" s="32"/>
      <c r="F1" s="32"/>
      <c r="G1" s="32"/>
      <c r="H1" s="32"/>
      <c r="I1" s="32"/>
      <c r="J1" s="32"/>
      <c r="K1" s="32"/>
      <c r="L1" s="32"/>
      <c r="M1" s="32"/>
      <c r="N1" s="32"/>
      <c r="O1" s="32"/>
      <c r="P1" s="32"/>
      <c r="Q1" s="32"/>
      <c r="R1" s="32"/>
      <c r="S1" s="32"/>
    </row>
    <row r="2" spans="1:20" ht="18" customHeight="1">
      <c r="A2" s="32"/>
      <c r="B2" s="32"/>
      <c r="C2" s="32"/>
      <c r="D2" s="32"/>
      <c r="E2" s="32"/>
      <c r="F2" s="32"/>
      <c r="G2" s="32"/>
      <c r="H2" s="32"/>
      <c r="I2" s="32"/>
      <c r="J2" s="32"/>
      <c r="K2" s="32"/>
      <c r="L2" s="32"/>
      <c r="M2" s="32"/>
      <c r="N2" s="32"/>
      <c r="O2" s="32"/>
      <c r="P2" s="32"/>
      <c r="Q2" s="32"/>
      <c r="R2" s="32"/>
      <c r="S2" s="32"/>
    </row>
    <row r="3" spans="1:20" ht="27" customHeight="1">
      <c r="A3" s="229" t="s">
        <v>0</v>
      </c>
      <c r="B3" s="229"/>
      <c r="C3" s="229"/>
      <c r="D3" s="229"/>
      <c r="E3" s="229"/>
      <c r="F3" s="229"/>
      <c r="G3" s="229"/>
      <c r="H3" s="229"/>
      <c r="I3" s="229"/>
      <c r="J3" s="229"/>
      <c r="K3" s="229"/>
      <c r="L3" s="229"/>
      <c r="M3" s="229"/>
      <c r="N3" s="229"/>
      <c r="O3" s="229"/>
      <c r="P3" s="229"/>
      <c r="Q3" s="229"/>
      <c r="R3" s="229"/>
      <c r="S3" s="229"/>
    </row>
    <row r="4" spans="1:20" ht="18" customHeight="1" thickBot="1">
      <c r="A4" s="32"/>
      <c r="B4" s="32"/>
      <c r="C4" s="32"/>
      <c r="D4" s="32"/>
      <c r="E4" s="32"/>
      <c r="F4" s="32"/>
      <c r="G4" s="32"/>
      <c r="H4" s="32"/>
      <c r="I4" s="32"/>
      <c r="J4" s="32"/>
      <c r="K4" s="32"/>
      <c r="L4" s="32"/>
      <c r="M4" s="32"/>
      <c r="N4" s="32"/>
      <c r="O4" s="32"/>
      <c r="P4" s="32"/>
      <c r="Q4" s="32"/>
      <c r="R4" s="32"/>
      <c r="S4" s="32"/>
      <c r="T4" s="82"/>
    </row>
    <row r="5" spans="1:20" ht="18" customHeight="1" thickBot="1">
      <c r="A5" s="32"/>
      <c r="B5" s="32"/>
      <c r="C5" s="32"/>
      <c r="D5" s="32"/>
      <c r="E5" s="32"/>
      <c r="F5" s="32"/>
      <c r="G5" s="32"/>
      <c r="H5" s="32"/>
      <c r="I5" s="32"/>
      <c r="J5" s="32"/>
      <c r="K5" s="32"/>
      <c r="L5" s="32"/>
      <c r="M5" s="32"/>
      <c r="N5" s="32"/>
      <c r="O5" s="32"/>
      <c r="P5" s="32"/>
      <c r="Q5" s="169" t="s">
        <v>26</v>
      </c>
      <c r="R5" s="339" t="s">
        <v>160</v>
      </c>
      <c r="S5" s="340"/>
      <c r="T5" s="82"/>
    </row>
    <row r="6" spans="1:20" ht="18" customHeight="1" thickBot="1">
      <c r="A6" s="32" t="s">
        <v>179</v>
      </c>
      <c r="B6" s="32"/>
      <c r="C6" s="32"/>
      <c r="D6" s="32"/>
      <c r="E6" s="32"/>
      <c r="F6" s="32"/>
      <c r="G6" s="32"/>
      <c r="H6" s="32"/>
      <c r="I6" s="32"/>
      <c r="J6" s="32"/>
      <c r="K6" s="32"/>
      <c r="L6" s="32"/>
      <c r="M6" s="32"/>
      <c r="N6" s="32"/>
      <c r="O6" s="32"/>
      <c r="P6" s="32"/>
      <c r="Q6" s="32"/>
      <c r="R6" s="32"/>
      <c r="S6" s="32"/>
      <c r="T6" s="82"/>
    </row>
    <row r="7" spans="1:20" ht="35.25" customHeight="1">
      <c r="A7" s="234" t="s">
        <v>12</v>
      </c>
      <c r="B7" s="256" t="s">
        <v>1</v>
      </c>
      <c r="C7" s="252"/>
      <c r="D7" s="257"/>
      <c r="E7" s="232" t="s">
        <v>58</v>
      </c>
      <c r="F7" s="232" t="s">
        <v>2</v>
      </c>
      <c r="G7" s="254" t="s">
        <v>3</v>
      </c>
      <c r="H7" s="254" t="s">
        <v>4</v>
      </c>
      <c r="I7" s="251" t="s">
        <v>5</v>
      </c>
      <c r="J7" s="252"/>
      <c r="K7" s="253"/>
      <c r="L7" s="232" t="s">
        <v>6</v>
      </c>
      <c r="M7" s="232" t="s">
        <v>7</v>
      </c>
      <c r="N7" s="59" t="s">
        <v>174</v>
      </c>
      <c r="O7" s="60"/>
      <c r="P7" s="61"/>
      <c r="Q7" s="232" t="s">
        <v>59</v>
      </c>
      <c r="R7" s="232" t="s">
        <v>60</v>
      </c>
      <c r="S7" s="234" t="s">
        <v>61</v>
      </c>
    </row>
    <row r="8" spans="1:20" ht="39" customHeight="1" thickBot="1">
      <c r="A8" s="235"/>
      <c r="B8" s="258"/>
      <c r="C8" s="259"/>
      <c r="D8" s="260"/>
      <c r="E8" s="233"/>
      <c r="F8" s="233"/>
      <c r="G8" s="255"/>
      <c r="H8" s="255"/>
      <c r="I8" s="2" t="s">
        <v>8</v>
      </c>
      <c r="J8" s="3" t="s">
        <v>9</v>
      </c>
      <c r="K8" s="4" t="s">
        <v>10</v>
      </c>
      <c r="L8" s="233"/>
      <c r="M8" s="235"/>
      <c r="N8" s="62"/>
      <c r="O8" s="63" t="s">
        <v>62</v>
      </c>
      <c r="P8" s="64" t="s">
        <v>63</v>
      </c>
      <c r="Q8" s="233"/>
      <c r="R8" s="233"/>
      <c r="S8" s="235"/>
    </row>
    <row r="9" spans="1:20" ht="24" customHeight="1">
      <c r="A9" s="143"/>
      <c r="B9" s="341"/>
      <c r="C9" s="342"/>
      <c r="D9" s="343"/>
      <c r="E9" s="83"/>
      <c r="F9" s="83"/>
      <c r="G9" s="83"/>
      <c r="H9" s="84"/>
      <c r="I9" s="85"/>
      <c r="J9" s="150">
        <v>160</v>
      </c>
      <c r="K9" s="86"/>
      <c r="L9" s="87"/>
      <c r="M9" s="83"/>
      <c r="N9" s="88"/>
      <c r="O9" s="89"/>
      <c r="P9" s="90"/>
      <c r="Q9" s="336">
        <v>10000</v>
      </c>
      <c r="R9" s="87"/>
      <c r="S9" s="83"/>
    </row>
    <row r="10" spans="1:20" ht="24" customHeight="1">
      <c r="A10" s="10">
        <v>1</v>
      </c>
      <c r="B10" s="344" t="s">
        <v>15</v>
      </c>
      <c r="C10" s="345"/>
      <c r="D10" s="346"/>
      <c r="E10" s="91" t="s">
        <v>16</v>
      </c>
      <c r="F10" s="91" t="s">
        <v>17</v>
      </c>
      <c r="G10" s="92">
        <v>11000</v>
      </c>
      <c r="H10" s="93">
        <f t="shared" ref="H10:H19" si="0">IF(F10="常勤職員",1,"")</f>
        <v>1</v>
      </c>
      <c r="I10" s="94">
        <v>160</v>
      </c>
      <c r="J10" s="151">
        <f>$J$9</f>
        <v>160</v>
      </c>
      <c r="K10" s="93">
        <f>IFERROR(ROUND(I10/J10,1),"")</f>
        <v>1</v>
      </c>
      <c r="L10" s="95">
        <v>12</v>
      </c>
      <c r="M10" s="96">
        <f t="shared" ref="M10:M19" si="1">IFERROR(IF(F10="常勤職員",G10*H10*L10,G10*K10*L10),"")</f>
        <v>132000</v>
      </c>
      <c r="N10" s="97">
        <v>132000</v>
      </c>
      <c r="O10" s="98">
        <v>120000</v>
      </c>
      <c r="P10" s="99">
        <f>N10-O10</f>
        <v>12000</v>
      </c>
      <c r="Q10" s="337"/>
      <c r="R10" s="100">
        <f>IFERROR(ROUND(N10/L10,0),"")</f>
        <v>11000</v>
      </c>
      <c r="S10" s="101" t="s">
        <v>152</v>
      </c>
    </row>
    <row r="11" spans="1:20" ht="24" customHeight="1">
      <c r="A11" s="20">
        <v>2</v>
      </c>
      <c r="B11" s="347" t="s">
        <v>18</v>
      </c>
      <c r="C11" s="348"/>
      <c r="D11" s="349"/>
      <c r="E11" s="91" t="s">
        <v>16</v>
      </c>
      <c r="F11" s="102" t="s">
        <v>20</v>
      </c>
      <c r="G11" s="92">
        <v>11000</v>
      </c>
      <c r="H11" s="103" t="str">
        <f t="shared" si="0"/>
        <v/>
      </c>
      <c r="I11" s="104">
        <v>100</v>
      </c>
      <c r="J11" s="151">
        <f t="shared" ref="J11:J19" si="2">$J$9</f>
        <v>160</v>
      </c>
      <c r="K11" s="103">
        <f t="shared" ref="K11:K19" si="3">IFERROR(ROUND(I11/J11,1),"")</f>
        <v>0.6</v>
      </c>
      <c r="L11" s="95">
        <v>12</v>
      </c>
      <c r="M11" s="105">
        <f t="shared" si="1"/>
        <v>79200</v>
      </c>
      <c r="N11" s="106">
        <v>79200</v>
      </c>
      <c r="O11" s="107">
        <v>72000</v>
      </c>
      <c r="P11" s="108">
        <f t="shared" ref="P11:P19" si="4">N11-O11</f>
        <v>7200</v>
      </c>
      <c r="Q11" s="337"/>
      <c r="R11" s="109">
        <f t="shared" ref="R11:R20" si="5">IFERROR(ROUND(N11/L11,0),"")</f>
        <v>6600</v>
      </c>
      <c r="S11" s="101" t="s">
        <v>152</v>
      </c>
    </row>
    <row r="12" spans="1:20" ht="24" customHeight="1">
      <c r="A12" s="20">
        <v>3</v>
      </c>
      <c r="B12" s="347" t="s">
        <v>21</v>
      </c>
      <c r="C12" s="348"/>
      <c r="D12" s="349"/>
      <c r="E12" s="91" t="s">
        <v>19</v>
      </c>
      <c r="F12" s="102" t="s">
        <v>20</v>
      </c>
      <c r="G12" s="92">
        <v>11000</v>
      </c>
      <c r="H12" s="103" t="str">
        <f t="shared" si="0"/>
        <v/>
      </c>
      <c r="I12" s="104">
        <v>90</v>
      </c>
      <c r="J12" s="151">
        <f t="shared" si="2"/>
        <v>160</v>
      </c>
      <c r="K12" s="103">
        <f t="shared" si="3"/>
        <v>0.6</v>
      </c>
      <c r="L12" s="95">
        <v>12</v>
      </c>
      <c r="M12" s="105">
        <f t="shared" si="1"/>
        <v>79200</v>
      </c>
      <c r="N12" s="106">
        <v>79200</v>
      </c>
      <c r="O12" s="107">
        <v>72000</v>
      </c>
      <c r="P12" s="108">
        <f t="shared" si="4"/>
        <v>7200</v>
      </c>
      <c r="Q12" s="337"/>
      <c r="R12" s="109">
        <f t="shared" si="5"/>
        <v>6600</v>
      </c>
      <c r="S12" s="101" t="s">
        <v>152</v>
      </c>
    </row>
    <row r="13" spans="1:20" ht="24" customHeight="1">
      <c r="A13" s="20">
        <v>4</v>
      </c>
      <c r="B13" s="347" t="s">
        <v>22</v>
      </c>
      <c r="C13" s="348"/>
      <c r="D13" s="349"/>
      <c r="E13" s="91" t="s">
        <v>19</v>
      </c>
      <c r="F13" s="102" t="s">
        <v>20</v>
      </c>
      <c r="G13" s="92">
        <v>11000</v>
      </c>
      <c r="H13" s="103" t="str">
        <f t="shared" si="0"/>
        <v/>
      </c>
      <c r="I13" s="104">
        <v>80</v>
      </c>
      <c r="J13" s="151">
        <f t="shared" si="2"/>
        <v>160</v>
      </c>
      <c r="K13" s="103">
        <f t="shared" si="3"/>
        <v>0.5</v>
      </c>
      <c r="L13" s="95">
        <v>12</v>
      </c>
      <c r="M13" s="105">
        <f t="shared" si="1"/>
        <v>66000</v>
      </c>
      <c r="N13" s="106">
        <v>66000</v>
      </c>
      <c r="O13" s="107">
        <v>60000</v>
      </c>
      <c r="P13" s="108">
        <f t="shared" si="4"/>
        <v>6000</v>
      </c>
      <c r="Q13" s="337"/>
      <c r="R13" s="109">
        <f t="shared" si="5"/>
        <v>5500</v>
      </c>
      <c r="S13" s="101" t="s">
        <v>152</v>
      </c>
    </row>
    <row r="14" spans="1:20" ht="24" customHeight="1">
      <c r="A14" s="20">
        <v>5</v>
      </c>
      <c r="B14" s="347"/>
      <c r="C14" s="348"/>
      <c r="D14" s="349"/>
      <c r="E14" s="91"/>
      <c r="F14" s="102"/>
      <c r="G14" s="92">
        <v>11000</v>
      </c>
      <c r="H14" s="103" t="str">
        <f t="shared" si="0"/>
        <v/>
      </c>
      <c r="I14" s="104"/>
      <c r="J14" s="151">
        <f t="shared" si="2"/>
        <v>160</v>
      </c>
      <c r="K14" s="103">
        <f t="shared" si="3"/>
        <v>0</v>
      </c>
      <c r="L14" s="95"/>
      <c r="M14" s="105">
        <f t="shared" si="1"/>
        <v>0</v>
      </c>
      <c r="N14" s="106"/>
      <c r="O14" s="107"/>
      <c r="P14" s="108">
        <f t="shared" si="4"/>
        <v>0</v>
      </c>
      <c r="Q14" s="337"/>
      <c r="R14" s="109" t="str">
        <f t="shared" si="5"/>
        <v/>
      </c>
      <c r="S14" s="110"/>
    </row>
    <row r="15" spans="1:20" ht="24" customHeight="1">
      <c r="A15" s="20">
        <v>6</v>
      </c>
      <c r="B15" s="347"/>
      <c r="C15" s="348"/>
      <c r="D15" s="349"/>
      <c r="E15" s="91"/>
      <c r="F15" s="102"/>
      <c r="G15" s="92">
        <v>11000</v>
      </c>
      <c r="H15" s="103" t="str">
        <f t="shared" si="0"/>
        <v/>
      </c>
      <c r="I15" s="104"/>
      <c r="J15" s="151">
        <f t="shared" si="2"/>
        <v>160</v>
      </c>
      <c r="K15" s="103">
        <f t="shared" si="3"/>
        <v>0</v>
      </c>
      <c r="L15" s="95"/>
      <c r="M15" s="105">
        <f t="shared" si="1"/>
        <v>0</v>
      </c>
      <c r="N15" s="106"/>
      <c r="O15" s="107"/>
      <c r="P15" s="108">
        <f t="shared" si="4"/>
        <v>0</v>
      </c>
      <c r="Q15" s="337"/>
      <c r="R15" s="109" t="str">
        <f t="shared" si="5"/>
        <v/>
      </c>
      <c r="S15" s="110"/>
    </row>
    <row r="16" spans="1:20" ht="24" customHeight="1">
      <c r="A16" s="20">
        <v>7</v>
      </c>
      <c r="B16" s="347"/>
      <c r="C16" s="348"/>
      <c r="D16" s="349"/>
      <c r="E16" s="91"/>
      <c r="F16" s="102"/>
      <c r="G16" s="92">
        <v>11000</v>
      </c>
      <c r="H16" s="103" t="str">
        <f t="shared" si="0"/>
        <v/>
      </c>
      <c r="I16" s="104"/>
      <c r="J16" s="151">
        <f t="shared" si="2"/>
        <v>160</v>
      </c>
      <c r="K16" s="103">
        <f t="shared" si="3"/>
        <v>0</v>
      </c>
      <c r="L16" s="95"/>
      <c r="M16" s="105">
        <f t="shared" si="1"/>
        <v>0</v>
      </c>
      <c r="N16" s="106"/>
      <c r="O16" s="107"/>
      <c r="P16" s="108">
        <f t="shared" si="4"/>
        <v>0</v>
      </c>
      <c r="Q16" s="337"/>
      <c r="R16" s="109" t="str">
        <f t="shared" si="5"/>
        <v/>
      </c>
      <c r="S16" s="110"/>
    </row>
    <row r="17" spans="1:19" ht="24" customHeight="1">
      <c r="A17" s="20">
        <v>8</v>
      </c>
      <c r="B17" s="347"/>
      <c r="C17" s="348"/>
      <c r="D17" s="349"/>
      <c r="E17" s="91"/>
      <c r="F17" s="102"/>
      <c r="G17" s="92">
        <v>11000</v>
      </c>
      <c r="H17" s="103" t="str">
        <f t="shared" si="0"/>
        <v/>
      </c>
      <c r="I17" s="104"/>
      <c r="J17" s="151">
        <f t="shared" si="2"/>
        <v>160</v>
      </c>
      <c r="K17" s="103">
        <f t="shared" si="3"/>
        <v>0</v>
      </c>
      <c r="L17" s="95"/>
      <c r="M17" s="105">
        <f t="shared" si="1"/>
        <v>0</v>
      </c>
      <c r="N17" s="106"/>
      <c r="O17" s="107"/>
      <c r="P17" s="108">
        <f t="shared" si="4"/>
        <v>0</v>
      </c>
      <c r="Q17" s="337"/>
      <c r="R17" s="109" t="str">
        <f t="shared" si="5"/>
        <v/>
      </c>
      <c r="S17" s="110"/>
    </row>
    <row r="18" spans="1:19" ht="24" customHeight="1">
      <c r="A18" s="20">
        <v>9</v>
      </c>
      <c r="B18" s="347"/>
      <c r="C18" s="348"/>
      <c r="D18" s="349"/>
      <c r="E18" s="91"/>
      <c r="F18" s="102"/>
      <c r="G18" s="92">
        <v>11000</v>
      </c>
      <c r="H18" s="103" t="str">
        <f t="shared" si="0"/>
        <v/>
      </c>
      <c r="I18" s="104"/>
      <c r="J18" s="151">
        <f t="shared" si="2"/>
        <v>160</v>
      </c>
      <c r="K18" s="103">
        <f t="shared" si="3"/>
        <v>0</v>
      </c>
      <c r="L18" s="95"/>
      <c r="M18" s="105">
        <f t="shared" si="1"/>
        <v>0</v>
      </c>
      <c r="N18" s="106"/>
      <c r="O18" s="107"/>
      <c r="P18" s="108">
        <f t="shared" si="4"/>
        <v>0</v>
      </c>
      <c r="Q18" s="337"/>
      <c r="R18" s="109" t="str">
        <f t="shared" si="5"/>
        <v/>
      </c>
      <c r="S18" s="110"/>
    </row>
    <row r="19" spans="1:19" ht="24" customHeight="1" thickBot="1">
      <c r="A19" s="20">
        <v>10</v>
      </c>
      <c r="B19" s="347"/>
      <c r="C19" s="348"/>
      <c r="D19" s="349"/>
      <c r="E19" s="91"/>
      <c r="F19" s="102"/>
      <c r="G19" s="92">
        <v>11000</v>
      </c>
      <c r="H19" s="103" t="str">
        <f t="shared" si="0"/>
        <v/>
      </c>
      <c r="I19" s="104"/>
      <c r="J19" s="151">
        <f t="shared" si="2"/>
        <v>160</v>
      </c>
      <c r="K19" s="103">
        <f t="shared" si="3"/>
        <v>0</v>
      </c>
      <c r="L19" s="95"/>
      <c r="M19" s="105">
        <f t="shared" si="1"/>
        <v>0</v>
      </c>
      <c r="N19" s="106"/>
      <c r="O19" s="107"/>
      <c r="P19" s="108">
        <f t="shared" si="4"/>
        <v>0</v>
      </c>
      <c r="Q19" s="337"/>
      <c r="R19" s="109" t="str">
        <f>IFERROR(ROUND(N19/L19,0),"")</f>
        <v/>
      </c>
      <c r="S19" s="110"/>
    </row>
    <row r="20" spans="1:19" ht="24" customHeight="1" thickBot="1">
      <c r="A20" s="239" t="s">
        <v>11</v>
      </c>
      <c r="B20" s="240"/>
      <c r="C20" s="240"/>
      <c r="D20" s="240"/>
      <c r="E20" s="240"/>
      <c r="F20" s="241"/>
      <c r="G20" s="142"/>
      <c r="H20" s="111">
        <f>SUM(H10:H19)</f>
        <v>1</v>
      </c>
      <c r="I20" s="112"/>
      <c r="J20" s="113"/>
      <c r="K20" s="114">
        <f t="shared" ref="K20:P20" si="6">SUM(K10:K19)</f>
        <v>2.7</v>
      </c>
      <c r="L20" s="115">
        <f t="shared" si="6"/>
        <v>48</v>
      </c>
      <c r="M20" s="116">
        <f t="shared" si="6"/>
        <v>356400</v>
      </c>
      <c r="N20" s="116">
        <f t="shared" si="6"/>
        <v>356400</v>
      </c>
      <c r="O20" s="117">
        <f t="shared" si="6"/>
        <v>324000</v>
      </c>
      <c r="P20" s="118">
        <f t="shared" si="6"/>
        <v>32400</v>
      </c>
      <c r="Q20" s="338"/>
      <c r="R20" s="119">
        <f t="shared" si="5"/>
        <v>7425</v>
      </c>
      <c r="S20" s="120"/>
    </row>
    <row r="21" spans="1:19" ht="24" customHeight="1">
      <c r="A21" s="32" t="s">
        <v>64</v>
      </c>
      <c r="B21" s="121"/>
      <c r="C21" s="121"/>
      <c r="D21" s="121"/>
      <c r="E21" s="121"/>
      <c r="F21" s="121"/>
      <c r="G21" s="121"/>
      <c r="H21" s="121"/>
      <c r="I21" s="121"/>
      <c r="J21" s="121"/>
      <c r="K21" s="121"/>
      <c r="L21" s="121"/>
      <c r="M21" s="121"/>
      <c r="N21" s="121"/>
      <c r="O21" s="121"/>
      <c r="P21" s="121"/>
      <c r="Q21" s="121"/>
      <c r="R21" s="121"/>
      <c r="S21" s="121"/>
    </row>
    <row r="22" spans="1:19" ht="24" customHeight="1">
      <c r="A22" s="32" t="s">
        <v>13</v>
      </c>
      <c r="B22" s="121"/>
      <c r="C22" s="121"/>
      <c r="D22" s="121"/>
      <c r="E22" s="121"/>
      <c r="F22" s="121"/>
      <c r="G22" s="121"/>
      <c r="H22" s="121"/>
      <c r="I22" s="121"/>
      <c r="J22" s="121"/>
      <c r="K22" s="121"/>
      <c r="L22" s="121"/>
      <c r="M22" s="121"/>
      <c r="N22" s="121"/>
      <c r="O22" s="121"/>
      <c r="P22" s="121"/>
      <c r="Q22" s="121"/>
      <c r="R22" s="121"/>
      <c r="S22" s="121"/>
    </row>
    <row r="23" spans="1:19" ht="24" customHeight="1">
      <c r="A23" s="80" t="s">
        <v>65</v>
      </c>
      <c r="B23" s="121"/>
      <c r="C23" s="121"/>
      <c r="D23" s="121"/>
      <c r="E23" s="121"/>
      <c r="F23" s="121"/>
      <c r="G23" s="121"/>
      <c r="H23" s="121"/>
      <c r="I23" s="121"/>
      <c r="J23" s="121"/>
      <c r="K23" s="121"/>
      <c r="L23" s="121"/>
      <c r="M23" s="121"/>
      <c r="N23" s="121"/>
      <c r="O23" s="121"/>
      <c r="P23" s="121"/>
      <c r="Q23" s="121"/>
      <c r="R23" s="121"/>
      <c r="S23" s="121"/>
    </row>
  </sheetData>
  <mergeCells count="27">
    <mergeCell ref="B19:D19"/>
    <mergeCell ref="A20:F20"/>
    <mergeCell ref="B10:D10"/>
    <mergeCell ref="B11:D11"/>
    <mergeCell ref="B12:D12"/>
    <mergeCell ref="B18:D18"/>
    <mergeCell ref="B13:D13"/>
    <mergeCell ref="B14:D14"/>
    <mergeCell ref="B15:D15"/>
    <mergeCell ref="B16:D16"/>
    <mergeCell ref="B17:D17"/>
    <mergeCell ref="Q9:Q20"/>
    <mergeCell ref="H7:H8"/>
    <mergeCell ref="I7:K7"/>
    <mergeCell ref="A3:S3"/>
    <mergeCell ref="R5:S5"/>
    <mergeCell ref="S7:S8"/>
    <mergeCell ref="L7:L8"/>
    <mergeCell ref="M7:M8"/>
    <mergeCell ref="Q7:Q8"/>
    <mergeCell ref="R7:R8"/>
    <mergeCell ref="A7:A8"/>
    <mergeCell ref="B7:D8"/>
    <mergeCell ref="E7:E8"/>
    <mergeCell ref="F7:F8"/>
    <mergeCell ref="G7:G8"/>
    <mergeCell ref="B9:D9"/>
  </mergeCells>
  <phoneticPr fontId="1"/>
  <dataValidations count="3">
    <dataValidation type="list" allowBlank="1" showInputMessage="1" showErrorMessage="1" sqref="L10:L19" xr:uid="{00000000-0002-0000-0500-000000000000}">
      <formula1>"1,2,3,4,5,6,7,8,9,10,11,12"</formula1>
    </dataValidation>
    <dataValidation type="list" allowBlank="1" showInputMessage="1" showErrorMessage="1" sqref="E10:E19" xr:uid="{00000000-0002-0000-0500-000001000000}">
      <formula1>"放課後児童支援員,補助員,育成支援の周辺業務を行う職員,その他"</formula1>
    </dataValidation>
    <dataValidation type="list" allowBlank="1" showInputMessage="1" showErrorMessage="1" sqref="F10:F19" xr:uid="{00000000-0002-0000-0500-000002000000}">
      <formula1>"常勤職員,非常勤職員"</formula1>
    </dataValidation>
  </dataValidations>
  <printOptions horizontalCentered="1"/>
  <pageMargins left="0.70866141732283472" right="0.70866141732283472" top="0.74803149606299213" bottom="0.74803149606299213" header="0.31496062992125984" footer="0.31496062992125984"/>
  <pageSetup paperSize="8" scale="53"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1:C651"/>
  <sheetViews>
    <sheetView topLeftCell="A6" zoomScaleNormal="100" workbookViewId="0">
      <selection activeCell="B12" sqref="B12"/>
    </sheetView>
  </sheetViews>
  <sheetFormatPr defaultColWidth="9" defaultRowHeight="13.2"/>
  <cols>
    <col min="1" max="1" width="2.59765625" style="32" customWidth="1"/>
    <col min="2" max="2" width="25.69921875" style="54" customWidth="1"/>
    <col min="3" max="3" width="59.09765625" style="54" customWidth="1"/>
    <col min="4" max="171" width="2.59765625" style="32" customWidth="1"/>
    <col min="172" max="16384" width="9" style="32"/>
  </cols>
  <sheetData>
    <row r="1" spans="2:3" ht="18" customHeight="1">
      <c r="B1" s="53" t="s">
        <v>167</v>
      </c>
    </row>
    <row r="2" spans="2:3" ht="18" customHeight="1"/>
    <row r="3" spans="2:3" ht="18" customHeight="1"/>
    <row r="4" spans="2:3" ht="30" customHeight="1">
      <c r="B4" s="55" t="s">
        <v>43</v>
      </c>
      <c r="C4" s="56" t="s">
        <v>162</v>
      </c>
    </row>
    <row r="5" spans="2:3" ht="30" customHeight="1">
      <c r="B5" s="55" t="s">
        <v>44</v>
      </c>
      <c r="C5" s="56" t="s">
        <v>168</v>
      </c>
    </row>
    <row r="6" spans="2:3" ht="39.6">
      <c r="B6" s="55" t="s">
        <v>45</v>
      </c>
      <c r="C6" s="56" t="s">
        <v>163</v>
      </c>
    </row>
    <row r="7" spans="2:3" ht="52.8">
      <c r="B7" s="55" t="s">
        <v>46</v>
      </c>
      <c r="C7" s="56" t="s">
        <v>47</v>
      </c>
    </row>
    <row r="8" spans="2:3" ht="52.8">
      <c r="B8" s="55" t="s">
        <v>48</v>
      </c>
      <c r="C8" s="56" t="s">
        <v>49</v>
      </c>
    </row>
    <row r="9" spans="2:3" ht="30" customHeight="1">
      <c r="B9" s="55" t="s">
        <v>50</v>
      </c>
      <c r="C9" s="56" t="s">
        <v>164</v>
      </c>
    </row>
    <row r="10" spans="2:3" ht="52.8">
      <c r="B10" s="55" t="s">
        <v>51</v>
      </c>
      <c r="C10" s="56" t="s">
        <v>165</v>
      </c>
    </row>
    <row r="11" spans="2:3" ht="39.6">
      <c r="B11" s="55" t="s">
        <v>52</v>
      </c>
      <c r="C11" s="56" t="s">
        <v>53</v>
      </c>
    </row>
    <row r="12" spans="2:3" ht="105.6">
      <c r="B12" s="55" t="s">
        <v>54</v>
      </c>
      <c r="C12" s="56" t="s">
        <v>169</v>
      </c>
    </row>
    <row r="13" spans="2:3" ht="79.2">
      <c r="B13" s="55" t="s">
        <v>55</v>
      </c>
      <c r="C13" s="56" t="s">
        <v>166</v>
      </c>
    </row>
    <row r="14" spans="2:3" ht="66">
      <c r="B14" s="55" t="s">
        <v>170</v>
      </c>
      <c r="C14" s="56" t="s">
        <v>171</v>
      </c>
    </row>
    <row r="15" spans="2:3" ht="39.6">
      <c r="B15" s="55" t="s">
        <v>56</v>
      </c>
      <c r="C15" s="56" t="s">
        <v>57</v>
      </c>
    </row>
    <row r="16" spans="2:3"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sheetData>
  <phoneticPr fontId="1"/>
  <pageMargins left="0.25" right="0.25"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79"/>
  <sheetViews>
    <sheetView topLeftCell="A2" workbookViewId="0">
      <selection activeCell="A79" sqref="A79"/>
    </sheetView>
  </sheetViews>
  <sheetFormatPr defaultRowHeight="18"/>
  <cols>
    <col min="1" max="1" width="36.3984375" customWidth="1"/>
  </cols>
  <sheetData>
    <row r="1" spans="1:1">
      <c r="A1" t="s">
        <v>66</v>
      </c>
    </row>
    <row r="2" spans="1:1">
      <c r="A2" t="s">
        <v>67</v>
      </c>
    </row>
    <row r="3" spans="1:1">
      <c r="A3" t="s">
        <v>68</v>
      </c>
    </row>
    <row r="4" spans="1:1">
      <c r="A4" t="s">
        <v>69</v>
      </c>
    </row>
    <row r="5" spans="1:1">
      <c r="A5" t="s">
        <v>70</v>
      </c>
    </row>
    <row r="6" spans="1:1">
      <c r="A6" t="s">
        <v>71</v>
      </c>
    </row>
    <row r="7" spans="1:1">
      <c r="A7" t="s">
        <v>72</v>
      </c>
    </row>
    <row r="8" spans="1:1">
      <c r="A8" t="s">
        <v>73</v>
      </c>
    </row>
    <row r="9" spans="1:1">
      <c r="A9" t="s">
        <v>74</v>
      </c>
    </row>
    <row r="10" spans="1:1">
      <c r="A10" t="s">
        <v>75</v>
      </c>
    </row>
    <row r="11" spans="1:1">
      <c r="A11" t="s">
        <v>76</v>
      </c>
    </row>
    <row r="12" spans="1:1">
      <c r="A12" t="s">
        <v>77</v>
      </c>
    </row>
    <row r="13" spans="1:1">
      <c r="A13" t="s">
        <v>78</v>
      </c>
    </row>
    <row r="14" spans="1:1">
      <c r="A14" t="s">
        <v>79</v>
      </c>
    </row>
    <row r="15" spans="1:1">
      <c r="A15" t="s">
        <v>80</v>
      </c>
    </row>
    <row r="16" spans="1:1">
      <c r="A16" t="s">
        <v>81</v>
      </c>
    </row>
    <row r="17" spans="1:1">
      <c r="A17" t="s">
        <v>82</v>
      </c>
    </row>
    <row r="18" spans="1:1">
      <c r="A18" t="s">
        <v>83</v>
      </c>
    </row>
    <row r="19" spans="1:1">
      <c r="A19" t="s">
        <v>84</v>
      </c>
    </row>
    <row r="20" spans="1:1">
      <c r="A20" t="s">
        <v>85</v>
      </c>
    </row>
    <row r="21" spans="1:1">
      <c r="A21" t="s">
        <v>86</v>
      </c>
    </row>
    <row r="22" spans="1:1">
      <c r="A22" t="s">
        <v>87</v>
      </c>
    </row>
    <row r="23" spans="1:1">
      <c r="A23" t="s">
        <v>88</v>
      </c>
    </row>
    <row r="24" spans="1:1">
      <c r="A24" t="s">
        <v>89</v>
      </c>
    </row>
    <row r="25" spans="1:1">
      <c r="A25" t="s">
        <v>90</v>
      </c>
    </row>
    <row r="26" spans="1:1">
      <c r="A26" t="s">
        <v>91</v>
      </c>
    </row>
    <row r="27" spans="1:1">
      <c r="A27" t="s">
        <v>92</v>
      </c>
    </row>
    <row r="28" spans="1:1">
      <c r="A28" t="s">
        <v>93</v>
      </c>
    </row>
    <row r="29" spans="1:1">
      <c r="A29" t="s">
        <v>94</v>
      </c>
    </row>
    <row r="30" spans="1:1">
      <c r="A30" t="s">
        <v>95</v>
      </c>
    </row>
    <row r="31" spans="1:1">
      <c r="A31" t="s">
        <v>96</v>
      </c>
    </row>
    <row r="32" spans="1:1">
      <c r="A32" t="s">
        <v>97</v>
      </c>
    </row>
    <row r="33" spans="1:1">
      <c r="A33" t="s">
        <v>98</v>
      </c>
    </row>
    <row r="34" spans="1:1">
      <c r="A34" t="s">
        <v>99</v>
      </c>
    </row>
    <row r="35" spans="1:1">
      <c r="A35" t="s">
        <v>100</v>
      </c>
    </row>
    <row r="36" spans="1:1">
      <c r="A36" t="s">
        <v>101</v>
      </c>
    </row>
    <row r="37" spans="1:1">
      <c r="A37" t="s">
        <v>102</v>
      </c>
    </row>
    <row r="38" spans="1:1">
      <c r="A38" t="s">
        <v>103</v>
      </c>
    </row>
    <row r="39" spans="1:1">
      <c r="A39" t="s">
        <v>104</v>
      </c>
    </row>
    <row r="40" spans="1:1">
      <c r="A40" t="s">
        <v>105</v>
      </c>
    </row>
    <row r="41" spans="1:1">
      <c r="A41" t="s">
        <v>106</v>
      </c>
    </row>
    <row r="42" spans="1:1">
      <c r="A42" t="s">
        <v>107</v>
      </c>
    </row>
    <row r="43" spans="1:1">
      <c r="A43" t="s">
        <v>108</v>
      </c>
    </row>
    <row r="44" spans="1:1">
      <c r="A44" t="s">
        <v>109</v>
      </c>
    </row>
    <row r="45" spans="1:1">
      <c r="A45" t="s">
        <v>110</v>
      </c>
    </row>
    <row r="46" spans="1:1">
      <c r="A46" t="s">
        <v>111</v>
      </c>
    </row>
    <row r="47" spans="1:1">
      <c r="A47" t="s">
        <v>112</v>
      </c>
    </row>
    <row r="48" spans="1:1">
      <c r="A48" t="s">
        <v>113</v>
      </c>
    </row>
    <row r="49" spans="1:1">
      <c r="A49" t="s">
        <v>114</v>
      </c>
    </row>
    <row r="50" spans="1:1">
      <c r="A50" t="s">
        <v>115</v>
      </c>
    </row>
    <row r="51" spans="1:1">
      <c r="A51" t="s">
        <v>173</v>
      </c>
    </row>
    <row r="52" spans="1:1">
      <c r="A52" t="s">
        <v>116</v>
      </c>
    </row>
    <row r="53" spans="1:1">
      <c r="A53" t="s">
        <v>117</v>
      </c>
    </row>
    <row r="54" spans="1:1">
      <c r="A54" t="s">
        <v>118</v>
      </c>
    </row>
    <row r="55" spans="1:1">
      <c r="A55" t="s">
        <v>119</v>
      </c>
    </row>
    <row r="56" spans="1:1">
      <c r="A56" t="s">
        <v>120</v>
      </c>
    </row>
    <row r="57" spans="1:1">
      <c r="A57" t="s">
        <v>121</v>
      </c>
    </row>
    <row r="58" spans="1:1">
      <c r="A58" t="s">
        <v>122</v>
      </c>
    </row>
    <row r="59" spans="1:1">
      <c r="A59" t="s">
        <v>123</v>
      </c>
    </row>
    <row r="60" spans="1:1">
      <c r="A60" t="s">
        <v>124</v>
      </c>
    </row>
    <row r="61" spans="1:1">
      <c r="A61" t="s">
        <v>125</v>
      </c>
    </row>
    <row r="62" spans="1:1">
      <c r="A62" t="s">
        <v>126</v>
      </c>
    </row>
    <row r="63" spans="1:1">
      <c r="A63" t="s">
        <v>127</v>
      </c>
    </row>
    <row r="64" spans="1:1">
      <c r="A64" t="s">
        <v>128</v>
      </c>
    </row>
    <row r="65" spans="1:1">
      <c r="A65" t="s">
        <v>129</v>
      </c>
    </row>
    <row r="66" spans="1:1">
      <c r="A66" t="s">
        <v>130</v>
      </c>
    </row>
    <row r="67" spans="1:1">
      <c r="A67" t="s">
        <v>131</v>
      </c>
    </row>
    <row r="68" spans="1:1">
      <c r="A68" t="s">
        <v>132</v>
      </c>
    </row>
    <row r="69" spans="1:1">
      <c r="A69" t="s">
        <v>133</v>
      </c>
    </row>
    <row r="70" spans="1:1">
      <c r="A70" t="s">
        <v>134</v>
      </c>
    </row>
    <row r="71" spans="1:1">
      <c r="A71" t="s">
        <v>135</v>
      </c>
    </row>
    <row r="72" spans="1:1">
      <c r="A72" t="s">
        <v>136</v>
      </c>
    </row>
    <row r="73" spans="1:1">
      <c r="A73" t="s">
        <v>137</v>
      </c>
    </row>
    <row r="74" spans="1:1">
      <c r="A74" t="s">
        <v>138</v>
      </c>
    </row>
    <row r="75" spans="1:1">
      <c r="A75" t="s">
        <v>139</v>
      </c>
    </row>
    <row r="76" spans="1:1">
      <c r="A76" t="s">
        <v>140</v>
      </c>
    </row>
    <row r="77" spans="1:1">
      <c r="A77" t="s">
        <v>141</v>
      </c>
    </row>
    <row r="78" spans="1:1">
      <c r="A78" t="s">
        <v>177</v>
      </c>
    </row>
    <row r="79" spans="1:1">
      <c r="A79" t="s">
        <v>178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計画書（数式あり）</vt:lpstr>
      <vt:lpstr>賃金改善内訳（職員別）（数式あり）</vt:lpstr>
      <vt:lpstr>計画書（数式なし）</vt:lpstr>
      <vt:lpstr>賃金改善内訳（職員別）（数式なし）</vt:lpstr>
      <vt:lpstr>計画書（記載例）</vt:lpstr>
      <vt:lpstr>賃金改善内訳（職員別）（記載例）</vt:lpstr>
      <vt:lpstr>参考</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野村　歩夢</cp:lastModifiedBy>
  <cp:lastPrinted>2025-02-13T06:36:17Z</cp:lastPrinted>
  <dcterms:created xsi:type="dcterms:W3CDTF">2022-01-14T07:45:39Z</dcterms:created>
  <dcterms:modified xsi:type="dcterms:W3CDTF">2025-02-13T06:36:22Z</dcterms:modified>
</cp:coreProperties>
</file>