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学校教育課\50 地域・家庭教育係\放課後こどもプラン事業\児童クラブ\各種文書様式・雛型\クラブ届出様式集\設置届様式\R6\"/>
    </mc:Choice>
  </mc:AlternateContent>
  <bookViews>
    <workbookView xWindow="0" yWindow="0" windowWidth="15348" windowHeight="4452" tabRatio="906"/>
  </bookViews>
  <sheets>
    <sheet name="計画書（数式あり）" sheetId="7" r:id="rId1"/>
    <sheet name="賃金改善内訳（職員別）（数式あり）" sheetId="4" r:id="rId2"/>
    <sheet name="計画書（数式なし）" sheetId="15" r:id="rId3"/>
    <sheet name="賃金改善内訳（職員別）（数式なし）" sheetId="16" r:id="rId4"/>
    <sheet name="計画書（記載例）" sheetId="13" r:id="rId5"/>
    <sheet name="賃金改善内訳（職員別）（記載例）" sheetId="14" r:id="rId6"/>
    <sheet name="参考" sheetId="17" r:id="rId7"/>
    <sheet name="リスト" sheetId="12" r:id="rId8"/>
  </sheets>
  <definedNames>
    <definedName name="aaaa" localSheetId="4">#REF!</definedName>
    <definedName name="aaaa" localSheetId="2">#REF!</definedName>
    <definedName name="aaaa" localSheetId="6">#REF!</definedName>
    <definedName name="aaaa" localSheetId="5">#REF!</definedName>
    <definedName name="aaaa" localSheetId="3">#REF!</definedName>
    <definedName name="aaaa">#REF!</definedName>
    <definedName name="bbbb" localSheetId="4">#REF!</definedName>
    <definedName name="bbbb" localSheetId="2">#REF!</definedName>
    <definedName name="bbbb" localSheetId="6">#REF!</definedName>
    <definedName name="bbbb" localSheetId="5">#REF!</definedName>
    <definedName name="bbbb" localSheetId="3">#REF!</definedName>
    <definedName name="bbbb">#REF!</definedName>
    <definedName name="ss" localSheetId="4">#REF!</definedName>
    <definedName name="ss" localSheetId="2">#REF!</definedName>
    <definedName name="ss" localSheetId="6">#REF!</definedName>
    <definedName name="ss" localSheetId="5">#REF!</definedName>
    <definedName name="ss" localSheetId="3">#REF!</definedName>
    <definedName name="ss">#REF!</definedName>
    <definedName name="保育所別民改費担当者一覧" localSheetId="4">#REF!</definedName>
    <definedName name="保育所別民改費担当者一覧" localSheetId="2">#REF!</definedName>
    <definedName name="保育所別民改費担当者一覧" localSheetId="6">#REF!</definedName>
    <definedName name="保育所別民改費担当者一覧" localSheetId="5">#REF!</definedName>
    <definedName name="保育所別民改費担当者一覧" localSheetId="3">#REF!</definedName>
    <definedName name="保育所別民改費担当者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4" l="1"/>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10" i="4"/>
  <c r="R11" i="13" l="1"/>
  <c r="R5" i="4" l="1"/>
  <c r="R18" i="13" l="1"/>
  <c r="R20" i="13" s="1"/>
  <c r="R16" i="13"/>
  <c r="R17" i="13" s="1"/>
  <c r="B38" i="13" s="1"/>
  <c r="R15" i="13"/>
  <c r="J39" i="14"/>
  <c r="K39" i="14" s="1"/>
  <c r="M39" i="14" s="1"/>
  <c r="J11" i="14"/>
  <c r="K11" i="14" s="1"/>
  <c r="J12" i="14"/>
  <c r="J13" i="14"/>
  <c r="K13" i="14" s="1"/>
  <c r="M13" i="14" s="1"/>
  <c r="J14" i="14"/>
  <c r="J15" i="14"/>
  <c r="K15" i="14" s="1"/>
  <c r="M15" i="14" s="1"/>
  <c r="J16" i="14"/>
  <c r="J17" i="14"/>
  <c r="K17" i="14" s="1"/>
  <c r="M17" i="14" s="1"/>
  <c r="J18" i="14"/>
  <c r="J19" i="14"/>
  <c r="K19" i="14" s="1"/>
  <c r="M19" i="14" s="1"/>
  <c r="J20" i="14"/>
  <c r="J21" i="14"/>
  <c r="K21" i="14" s="1"/>
  <c r="M21" i="14" s="1"/>
  <c r="J22" i="14"/>
  <c r="J23" i="14"/>
  <c r="K23" i="14" s="1"/>
  <c r="M23" i="14" s="1"/>
  <c r="J24" i="14"/>
  <c r="J25" i="14"/>
  <c r="K25" i="14" s="1"/>
  <c r="M25" i="14" s="1"/>
  <c r="J26" i="14"/>
  <c r="J27" i="14"/>
  <c r="K27" i="14" s="1"/>
  <c r="M27" i="14" s="1"/>
  <c r="J28" i="14"/>
  <c r="J29" i="14"/>
  <c r="K29" i="14" s="1"/>
  <c r="M29" i="14" s="1"/>
  <c r="J30" i="14"/>
  <c r="J31" i="14"/>
  <c r="K31" i="14" s="1"/>
  <c r="M31" i="14" s="1"/>
  <c r="J32" i="14"/>
  <c r="J33" i="14"/>
  <c r="K33" i="14" s="1"/>
  <c r="M33" i="14" s="1"/>
  <c r="J34" i="14"/>
  <c r="J35" i="14"/>
  <c r="K35" i="14" s="1"/>
  <c r="M35" i="14" s="1"/>
  <c r="J36" i="14"/>
  <c r="J37" i="14"/>
  <c r="K37" i="14" s="1"/>
  <c r="M37" i="14" s="1"/>
  <c r="J38" i="14"/>
  <c r="J10" i="14"/>
  <c r="K10" i="14" s="1"/>
  <c r="O40" i="14"/>
  <c r="N40" i="14"/>
  <c r="L40" i="14"/>
  <c r="R39" i="14"/>
  <c r="P39" i="14"/>
  <c r="H39" i="14"/>
  <c r="R38" i="14"/>
  <c r="P38" i="14"/>
  <c r="K38" i="14"/>
  <c r="M38" i="14" s="1"/>
  <c r="H38" i="14"/>
  <c r="R37" i="14"/>
  <c r="P37" i="14"/>
  <c r="H37" i="14"/>
  <c r="R36" i="14"/>
  <c r="P36" i="14"/>
  <c r="K36" i="14"/>
  <c r="M36" i="14" s="1"/>
  <c r="H36" i="14"/>
  <c r="R35" i="14"/>
  <c r="P35" i="14"/>
  <c r="H35" i="14"/>
  <c r="R34" i="14"/>
  <c r="P34" i="14"/>
  <c r="K34" i="14"/>
  <c r="M34" i="14" s="1"/>
  <c r="H34" i="14"/>
  <c r="R33" i="14"/>
  <c r="P33" i="14"/>
  <c r="H33" i="14"/>
  <c r="R32" i="14"/>
  <c r="P32" i="14"/>
  <c r="K32" i="14"/>
  <c r="M32" i="14" s="1"/>
  <c r="H32" i="14"/>
  <c r="R31" i="14"/>
  <c r="P31" i="14"/>
  <c r="H31" i="14"/>
  <c r="R30" i="14"/>
  <c r="P30" i="14"/>
  <c r="K30" i="14"/>
  <c r="M30" i="14" s="1"/>
  <c r="H30" i="14"/>
  <c r="R29" i="14"/>
  <c r="P29" i="14"/>
  <c r="H29" i="14"/>
  <c r="R28" i="14"/>
  <c r="P28" i="14"/>
  <c r="K28" i="14"/>
  <c r="M28" i="14" s="1"/>
  <c r="H28" i="14"/>
  <c r="R27" i="14"/>
  <c r="P27" i="14"/>
  <c r="H27" i="14"/>
  <c r="R26" i="14"/>
  <c r="P26" i="14"/>
  <c r="K26" i="14"/>
  <c r="M26" i="14" s="1"/>
  <c r="H26" i="14"/>
  <c r="R25" i="14"/>
  <c r="P25" i="14"/>
  <c r="H25" i="14"/>
  <c r="R24" i="14"/>
  <c r="P24" i="14"/>
  <c r="K24" i="14"/>
  <c r="M24" i="14" s="1"/>
  <c r="H24" i="14"/>
  <c r="R23" i="14"/>
  <c r="P23" i="14"/>
  <c r="H23" i="14"/>
  <c r="R22" i="14"/>
  <c r="P22" i="14"/>
  <c r="K22" i="14"/>
  <c r="M22" i="14" s="1"/>
  <c r="H22" i="14"/>
  <c r="R21" i="14"/>
  <c r="P21" i="14"/>
  <c r="H21" i="14"/>
  <c r="R20" i="14"/>
  <c r="P20" i="14"/>
  <c r="K20" i="14"/>
  <c r="M20" i="14" s="1"/>
  <c r="H20" i="14"/>
  <c r="R19" i="14"/>
  <c r="P19" i="14"/>
  <c r="H19" i="14"/>
  <c r="R18" i="14"/>
  <c r="P18" i="14"/>
  <c r="K18" i="14"/>
  <c r="M18" i="14" s="1"/>
  <c r="H18" i="14"/>
  <c r="R17" i="14"/>
  <c r="P17" i="14"/>
  <c r="H17" i="14"/>
  <c r="R16" i="14"/>
  <c r="P16" i="14"/>
  <c r="K16" i="14"/>
  <c r="M16" i="14" s="1"/>
  <c r="H16" i="14"/>
  <c r="R15" i="14"/>
  <c r="P15" i="14"/>
  <c r="H15" i="14"/>
  <c r="R14" i="14"/>
  <c r="P14" i="14"/>
  <c r="K14" i="14"/>
  <c r="M14" i="14" s="1"/>
  <c r="H14" i="14"/>
  <c r="R13" i="14"/>
  <c r="P13" i="14"/>
  <c r="H13" i="14"/>
  <c r="R12" i="14"/>
  <c r="P12" i="14"/>
  <c r="K12" i="14"/>
  <c r="M12" i="14" s="1"/>
  <c r="H12" i="14"/>
  <c r="R11" i="14"/>
  <c r="P11" i="14"/>
  <c r="H11" i="14"/>
  <c r="R10" i="14"/>
  <c r="P10" i="14"/>
  <c r="H10" i="14"/>
  <c r="AA31" i="13"/>
  <c r="R18" i="7"/>
  <c r="AA31" i="7"/>
  <c r="P40" i="14" l="1"/>
  <c r="R40" i="14"/>
  <c r="M11" i="14"/>
  <c r="H40" i="14"/>
  <c r="K40" i="14"/>
  <c r="M10" i="14"/>
  <c r="M40" i="14" l="1"/>
  <c r="O40" i="4" l="1"/>
  <c r="R16" i="7" s="1"/>
  <c r="N40" i="4"/>
  <c r="R15" i="7" s="1"/>
  <c r="R20" i="7" s="1"/>
  <c r="L40" i="4"/>
  <c r="R39" i="4"/>
  <c r="P39" i="4"/>
  <c r="K39" i="4"/>
  <c r="M39" i="4" s="1"/>
  <c r="H39" i="4"/>
  <c r="R38" i="4"/>
  <c r="P38" i="4"/>
  <c r="K38" i="4"/>
  <c r="M38" i="4" s="1"/>
  <c r="H38" i="4"/>
  <c r="R37" i="4"/>
  <c r="P37" i="4"/>
  <c r="K37" i="4"/>
  <c r="M37" i="4" s="1"/>
  <c r="H37" i="4"/>
  <c r="R36" i="4"/>
  <c r="P36" i="4"/>
  <c r="K36" i="4"/>
  <c r="M36" i="4" s="1"/>
  <c r="H36" i="4"/>
  <c r="R35" i="4"/>
  <c r="P35" i="4"/>
  <c r="K35" i="4"/>
  <c r="M35" i="4" s="1"/>
  <c r="H35" i="4"/>
  <c r="R34" i="4"/>
  <c r="P34" i="4"/>
  <c r="K34" i="4"/>
  <c r="M34" i="4" s="1"/>
  <c r="H34" i="4"/>
  <c r="R33" i="4"/>
  <c r="P33" i="4"/>
  <c r="K33" i="4"/>
  <c r="M33" i="4" s="1"/>
  <c r="H33" i="4"/>
  <c r="R32" i="4"/>
  <c r="P32" i="4"/>
  <c r="K32" i="4"/>
  <c r="M32" i="4" s="1"/>
  <c r="H32" i="4"/>
  <c r="R31" i="4"/>
  <c r="P31" i="4"/>
  <c r="K31" i="4"/>
  <c r="M31" i="4" s="1"/>
  <c r="H31" i="4"/>
  <c r="R30" i="4"/>
  <c r="P30" i="4"/>
  <c r="K30" i="4"/>
  <c r="M30" i="4" s="1"/>
  <c r="H30" i="4"/>
  <c r="R29" i="4"/>
  <c r="P29" i="4"/>
  <c r="K29" i="4"/>
  <c r="M29" i="4" s="1"/>
  <c r="H29" i="4"/>
  <c r="R28" i="4"/>
  <c r="P28" i="4"/>
  <c r="K28" i="4"/>
  <c r="M28" i="4" s="1"/>
  <c r="H28" i="4"/>
  <c r="R27" i="4"/>
  <c r="P27" i="4"/>
  <c r="K27" i="4"/>
  <c r="M27" i="4" s="1"/>
  <c r="H27" i="4"/>
  <c r="R26" i="4"/>
  <c r="P26" i="4"/>
  <c r="K26" i="4"/>
  <c r="M26" i="4" s="1"/>
  <c r="H26" i="4"/>
  <c r="R25" i="4"/>
  <c r="P25" i="4"/>
  <c r="K25" i="4"/>
  <c r="M25" i="4" s="1"/>
  <c r="H25" i="4"/>
  <c r="R24" i="4"/>
  <c r="P24" i="4"/>
  <c r="K24" i="4"/>
  <c r="M24" i="4" s="1"/>
  <c r="H24" i="4"/>
  <c r="R23" i="4"/>
  <c r="P23" i="4"/>
  <c r="K23" i="4"/>
  <c r="M23" i="4" s="1"/>
  <c r="H23" i="4"/>
  <c r="R22" i="4"/>
  <c r="P22" i="4"/>
  <c r="K22" i="4"/>
  <c r="M22" i="4" s="1"/>
  <c r="H22" i="4"/>
  <c r="R21" i="4"/>
  <c r="P21" i="4"/>
  <c r="K21" i="4"/>
  <c r="M21" i="4" s="1"/>
  <c r="H21" i="4"/>
  <c r="R20" i="4"/>
  <c r="P20" i="4"/>
  <c r="K20" i="4"/>
  <c r="M20" i="4" s="1"/>
  <c r="H20" i="4"/>
  <c r="R19" i="4"/>
  <c r="P19" i="4"/>
  <c r="K19" i="4"/>
  <c r="M19" i="4" s="1"/>
  <c r="H19" i="4"/>
  <c r="R18" i="4"/>
  <c r="P18" i="4"/>
  <c r="K18" i="4"/>
  <c r="M18" i="4" s="1"/>
  <c r="H18" i="4"/>
  <c r="R17" i="4"/>
  <c r="P17" i="4"/>
  <c r="K17" i="4"/>
  <c r="M17" i="4" s="1"/>
  <c r="H17" i="4"/>
  <c r="R16" i="4"/>
  <c r="P16" i="4"/>
  <c r="K16" i="4"/>
  <c r="M16" i="4" s="1"/>
  <c r="H16" i="4"/>
  <c r="R15" i="4"/>
  <c r="P15" i="4"/>
  <c r="K15" i="4"/>
  <c r="M15" i="4" s="1"/>
  <c r="H15" i="4"/>
  <c r="R14" i="4"/>
  <c r="P14" i="4"/>
  <c r="K14" i="4"/>
  <c r="M14" i="4" s="1"/>
  <c r="H14" i="4"/>
  <c r="R13" i="4"/>
  <c r="P13" i="4"/>
  <c r="K13" i="4"/>
  <c r="M13" i="4" s="1"/>
  <c r="H13" i="4"/>
  <c r="R12" i="4"/>
  <c r="P12" i="4"/>
  <c r="K12" i="4"/>
  <c r="M12" i="4" s="1"/>
  <c r="H12" i="4"/>
  <c r="R11" i="4"/>
  <c r="P11" i="4"/>
  <c r="K11" i="4"/>
  <c r="M11" i="4" s="1"/>
  <c r="H11" i="4"/>
  <c r="R10" i="4"/>
  <c r="P10" i="4"/>
  <c r="K10" i="4"/>
  <c r="H10" i="4"/>
  <c r="P40" i="4" l="1"/>
  <c r="H40" i="4"/>
  <c r="R40" i="4"/>
  <c r="M10" i="4"/>
  <c r="M40" i="4" s="1"/>
  <c r="K40" i="4"/>
  <c r="R11" i="7" l="1"/>
  <c r="B41" i="7" s="1"/>
  <c r="B41" i="13"/>
  <c r="R17" i="7"/>
  <c r="B38" i="7" s="1"/>
</calcChain>
</file>

<file path=xl/comments1.xml><?xml version="1.0" encoding="utf-8"?>
<comments xmlns="http://schemas.openxmlformats.org/spreadsheetml/2006/main">
  <authors>
    <author>鳥取市役所</author>
    <author>長谷川 大地(hasegawa-daichi.d37)</author>
  </authors>
  <commentList>
    <comment ref="V7" authorId="0" shapeId="0">
      <text>
        <r>
          <rPr>
            <b/>
            <sz val="9"/>
            <color indexed="81"/>
            <rFont val="MS P ゴシック"/>
            <family val="3"/>
            <charset val="128"/>
          </rPr>
          <t>リストから選択してください。
リストにない場合は、直接入力してください。</t>
        </r>
      </text>
    </comment>
    <comment ref="R11" authorId="0" shapeId="0">
      <text>
        <r>
          <rPr>
            <b/>
            <sz val="9"/>
            <color indexed="81"/>
            <rFont val="MS P ゴシック"/>
            <family val="3"/>
            <charset val="128"/>
          </rPr>
          <t>色のついているセルのみ記入してください。</t>
        </r>
      </text>
    </comment>
    <comment ref="R17" authorId="0" shapeId="0">
      <text>
        <r>
          <rPr>
            <b/>
            <sz val="9"/>
            <color indexed="81"/>
            <rFont val="MS P ゴシック"/>
            <family val="3"/>
            <charset val="128"/>
          </rPr>
          <t>自動計算されます</t>
        </r>
      </text>
    </comment>
    <comment ref="R21" authorId="1" shapeId="0">
      <text>
        <r>
          <rPr>
            <b/>
            <sz val="9"/>
            <color indexed="81"/>
            <rFont val="MS P ゴシック"/>
            <family val="3"/>
            <charset val="128"/>
          </rPr>
          <t>「周知していない」を選択した場合は対象外</t>
        </r>
      </text>
    </comment>
    <comment ref="R23" authorId="1" shapeId="0">
      <text>
        <r>
          <rPr>
            <b/>
            <sz val="9"/>
            <color indexed="81"/>
            <rFont val="MS P ゴシック"/>
            <family val="3"/>
            <charset val="128"/>
          </rPr>
          <t>「継続しない」を選択した場合は対象外</t>
        </r>
      </text>
    </comment>
    <comment ref="AA33" authorId="0" shapeId="0">
      <text>
        <r>
          <rPr>
            <b/>
            <sz val="9"/>
            <color indexed="81"/>
            <rFont val="MS P ゴシック"/>
            <family val="3"/>
            <charset val="128"/>
          </rPr>
          <t>代表者の職氏名を記入してください。
（例）理事長　鳥取太郎
　　　会長　鳥取花子</t>
        </r>
      </text>
    </comment>
  </commentList>
</comments>
</file>

<file path=xl/comments2.xml><?xml version="1.0" encoding="utf-8"?>
<comments xmlns="http://schemas.openxmlformats.org/spreadsheetml/2006/main">
  <authors>
    <author>鳥取市役所</author>
  </authors>
  <commentList>
    <comment ref="B10" authorId="0" shapeId="0">
      <text>
        <r>
          <rPr>
            <b/>
            <sz val="20"/>
            <color indexed="81"/>
            <rFont val="MS P ゴシック"/>
            <family val="3"/>
            <charset val="128"/>
          </rPr>
          <t>色がついているセルのみ記入してください。</t>
        </r>
      </text>
    </comment>
  </commentList>
</comments>
</file>

<file path=xl/comments3.xml><?xml version="1.0" encoding="utf-8"?>
<comments xmlns="http://schemas.openxmlformats.org/spreadsheetml/2006/main">
  <authors>
    <author>鳥取市役所</author>
  </authors>
  <commentList>
    <comment ref="V7" authorId="0" shapeId="0">
      <text>
        <r>
          <rPr>
            <b/>
            <sz val="9"/>
            <color indexed="81"/>
            <rFont val="MS P ゴシック"/>
            <family val="3"/>
            <charset val="128"/>
          </rPr>
          <t>リストから選択してください。
リストにない場合は、直接入力してください。</t>
        </r>
      </text>
    </comment>
  </commentList>
</comments>
</file>

<file path=xl/comments4.xml><?xml version="1.0" encoding="utf-8"?>
<comments xmlns="http://schemas.openxmlformats.org/spreadsheetml/2006/main">
  <authors>
    <author>鳥取市役所</author>
    <author>長谷川 大地(hasegawa-daichi.d37)</author>
  </authors>
  <commentList>
    <comment ref="V7" authorId="0" shapeId="0">
      <text>
        <r>
          <rPr>
            <b/>
            <sz val="9"/>
            <color indexed="81"/>
            <rFont val="MS P ゴシック"/>
            <family val="3"/>
            <charset val="128"/>
          </rPr>
          <t>リストから選択してください</t>
        </r>
      </text>
    </comment>
    <comment ref="R11" authorId="0" shapeId="0">
      <text>
        <r>
          <rPr>
            <b/>
            <sz val="9"/>
            <color indexed="81"/>
            <rFont val="MS P ゴシック"/>
            <family val="3"/>
            <charset val="128"/>
          </rPr>
          <t>賃金改善内訳書（職員別）の⑨補助基準額の合計額を記入してください。
※自動入力</t>
        </r>
      </text>
    </comment>
    <comment ref="R15" authorId="0" shapeId="0">
      <text>
        <r>
          <rPr>
            <b/>
            <sz val="9"/>
            <color indexed="81"/>
            <rFont val="MS P ゴシック"/>
            <family val="3"/>
            <charset val="128"/>
          </rPr>
          <t>賃金改善内訳書（職員別）の⑩賃金改善見込額（令和６年度の総額）の合計額を記入してください。
※自動入力</t>
        </r>
      </text>
    </comment>
    <comment ref="R16" authorId="0" shapeId="0">
      <text>
        <r>
          <rPr>
            <b/>
            <sz val="9"/>
            <color indexed="81"/>
            <rFont val="MS P ゴシック"/>
            <family val="3"/>
            <charset val="128"/>
          </rPr>
          <t>賃金改善内訳書（職員別）の⑪基本給又は決まって毎月支払う手当の合計額を記入してください。
※自動入力</t>
        </r>
      </text>
    </comment>
    <comment ref="R17" authorId="0" shapeId="0">
      <text>
        <r>
          <rPr>
            <b/>
            <sz val="9"/>
            <color indexed="81"/>
            <rFont val="MS P ゴシック"/>
            <family val="3"/>
            <charset val="128"/>
          </rPr>
          <t>※自動計算</t>
        </r>
      </text>
    </comment>
    <comment ref="R18" authorId="0" shapeId="0">
      <text>
        <r>
          <rPr>
            <b/>
            <sz val="9"/>
            <color indexed="81"/>
            <rFont val="MS P ゴシック"/>
            <family val="3"/>
            <charset val="128"/>
          </rPr>
          <t>賃金改善内訳書（職員別）の⑬賃金改善に伴う法定福利費等の事業主負担分の増分を記入してください。
※自動入力</t>
        </r>
      </text>
    </comment>
    <comment ref="R21" authorId="1" shapeId="0">
      <text>
        <r>
          <rPr>
            <b/>
            <sz val="9"/>
            <color indexed="81"/>
            <rFont val="MS P ゴシック"/>
            <family val="3"/>
            <charset val="128"/>
          </rPr>
          <t>「周知していない」を選択した場合は対象外</t>
        </r>
      </text>
    </comment>
    <comment ref="R23" authorId="1" shapeId="0">
      <text>
        <r>
          <rPr>
            <b/>
            <sz val="9"/>
            <color indexed="81"/>
            <rFont val="MS P ゴシック"/>
            <family val="3"/>
            <charset val="128"/>
          </rPr>
          <t>「継続しない」を選択した場合は対象外</t>
        </r>
      </text>
    </comment>
  </commentList>
</comments>
</file>

<file path=xl/comments5.xml><?xml version="1.0" encoding="utf-8"?>
<comments xmlns="http://schemas.openxmlformats.org/spreadsheetml/2006/main">
  <authors>
    <author>鳥取市役所</author>
  </authors>
  <commentList>
    <comment ref="B7" authorId="0" shapeId="0">
      <text>
        <r>
          <rPr>
            <b/>
            <sz val="11"/>
            <color indexed="81"/>
            <rFont val="MS P ゴシック"/>
            <family val="3"/>
            <charset val="128"/>
          </rPr>
          <t>年度途中で職員の入れ替わりがありましたら、速やかに学校教育課までご連絡ください。</t>
        </r>
      </text>
    </comment>
    <comment ref="F7" authorId="0" shapeId="0">
      <text>
        <r>
          <rPr>
            <b/>
            <sz val="11"/>
            <color indexed="81"/>
            <rFont val="MS P ゴシック"/>
            <family val="3"/>
            <charset val="128"/>
          </rPr>
          <t>児童クラブで定めている常勤・非常勤ではなく、今回の補助金算出上の勤務形態を記載してください。
（例）
A支援員　：　常勤　所定労働時間100時間
B支援員　：　常勤　所定労働時間80時間
である場合、児童クラブ内の雇用は常勤職員であっても、今回の申請では最も所定労働時間の長いA支援員を常勤とし、B支援員は非常勤とします。</t>
        </r>
      </text>
    </comment>
    <comment ref="I7" authorId="0" shapeId="0">
      <text>
        <r>
          <rPr>
            <b/>
            <sz val="11"/>
            <color indexed="81"/>
            <rFont val="MS P ゴシック"/>
            <family val="3"/>
            <charset val="128"/>
          </rPr>
          <t>賃金改善対象者数（※１）は、実際に賃金改善を行う職員の勤務時間数等を基に、以下の①と②の算式により算出することになります。
①常勤職員　「1.0人」×人数
②非常勤職員（常勤換算）
賃金改善を行う非常勤職員の１ヶ月当たりの勤務時間数（※２、３）÷就業規則等で定めた常勤の１ヶ月当たりの勤務時間数（※３）（小数点第２位を四捨五入）の合計
③賃金改善対象者数　①＋②＝③
※１：令和５年４月１日現在で放課後児童クラブに勤務している職員により算出します。
※２：超過勤務時間数は含めません。
※３：令和５年４月の勤務時間数（予定）を基に算出してください。ただし、令和５年４月の勤務時間数が特段の事情により他の月と比べて少なくなる場合等については、放課後児童クラブの判断により、直近○ヶ月の平均や前年度の勤務実績により算出する等、適切な方法により算出することも可能です。</t>
        </r>
        <r>
          <rPr>
            <b/>
            <sz val="9"/>
            <color indexed="81"/>
            <rFont val="MS P ゴシック"/>
            <family val="3"/>
            <charset val="128"/>
          </rPr>
          <t xml:space="preserve">
</t>
        </r>
        <r>
          <rPr>
            <b/>
            <sz val="11"/>
            <color indexed="81"/>
            <rFont val="MS P ゴシック"/>
            <family val="3"/>
            <charset val="128"/>
          </rPr>
          <t xml:space="preserve">
（例）常勤職員１人（所定労働時間：160時間）、非常勤３名（月100時間勤務する職員１名、月90時間勤務する職員１名、月80時間勤務する職員１名）の場合
①常勤職員　「1.0人」×１人＝1.0人
②非常勤職員（常勤換算値）
100時間÷160時間＝0.625≒0.6人（小数点第２位を四捨五入）
90時間÷160時間＝0.5625≒0.6人(小数点第２位を四捨五入）
80時間÷160時間＝0.5人
0.6人＋0.6人＋0.5人＝1.7人
③賃金改善対象者数　1.0人＋1.7人＝2.7人
④補助基準額（１月当たり）
11,000円×1.0人＝11,000円（常勤職員）
11,000円×0.6人＝6,600円（非常勤職員）
11,000円×0.6人＝6,600円（非常勤職員）
11,000円×0.5人＝5,500円（非常勤職員）
11,000円＋6,600円＋6,600円＋5,500円＝29,700円
→29,700円×12月＝356,400円（12月）</t>
        </r>
      </text>
    </comment>
    <comment ref="J8" authorId="0" shapeId="0">
      <text>
        <r>
          <rPr>
            <b/>
            <sz val="11"/>
            <color indexed="81"/>
            <rFont val="MS P ゴシック"/>
            <family val="3"/>
            <charset val="128"/>
          </rPr>
          <t>この行にはすべて、就業規則等で定めた常勤の1か月あたりの勤務時間数を記載してください。</t>
        </r>
      </text>
    </comment>
    <comment ref="N8" authorId="0" shapeId="0">
      <text>
        <r>
          <rPr>
            <b/>
            <sz val="11"/>
            <color indexed="81"/>
            <rFont val="MS P ゴシック"/>
            <family val="3"/>
            <charset val="128"/>
          </rPr>
          <t>⑩＝⑪＋⑫</t>
        </r>
      </text>
    </comment>
    <comment ref="O8" authorId="0" shapeId="0">
      <text>
        <r>
          <rPr>
            <b/>
            <sz val="11"/>
            <color indexed="81"/>
            <rFont val="MS P ゴシック"/>
            <family val="3"/>
            <charset val="128"/>
          </rPr>
          <t>基本給の増額分（時給の場合は増加分×時間数）及び処遇改善事業により毎月必ず支払われる手当の合計額を記載してください。</t>
        </r>
      </text>
    </comment>
    <comment ref="P8" authorId="0" shapeId="0">
      <text>
        <r>
          <rPr>
            <b/>
            <sz val="11"/>
            <color indexed="81"/>
            <rFont val="MS P ゴシック"/>
            <family val="3"/>
            <charset val="128"/>
          </rPr>
          <t>基本給の増額に伴う一時金の増額などを記載してください（総額を記載すれば自動計算されます。）⑫＝⑩-⑪</t>
        </r>
      </text>
    </comment>
    <comment ref="J9" authorId="0" shapeId="0">
      <text>
        <r>
          <rPr>
            <b/>
            <sz val="11"/>
            <color indexed="81"/>
            <rFont val="MS P ゴシック"/>
            <family val="3"/>
            <charset val="128"/>
          </rPr>
          <t>就業規則等で定めた常勤の1か月あたりの勤務時間数</t>
        </r>
      </text>
    </comment>
  </commentList>
</comments>
</file>

<file path=xl/sharedStrings.xml><?xml version="1.0" encoding="utf-8"?>
<sst xmlns="http://schemas.openxmlformats.org/spreadsheetml/2006/main" count="641" uniqueCount="178">
  <si>
    <t>賃金改善内訳（職員別内訳）</t>
    <rPh sb="0" eb="2">
      <t>チンギン</t>
    </rPh>
    <rPh sb="2" eb="4">
      <t>カイゼン</t>
    </rPh>
    <rPh sb="4" eb="6">
      <t>ウチワケ</t>
    </rPh>
    <rPh sb="7" eb="9">
      <t>ショクイン</t>
    </rPh>
    <rPh sb="9" eb="10">
      <t>ベツ</t>
    </rPh>
    <rPh sb="10" eb="12">
      <t>ウチワケ</t>
    </rPh>
    <phoneticPr fontId="1"/>
  </si>
  <si>
    <t>職員名</t>
    <rPh sb="0" eb="2">
      <t>ショクイン</t>
    </rPh>
    <rPh sb="2" eb="3">
      <t>メイ</t>
    </rPh>
    <phoneticPr fontId="1"/>
  </si>
  <si>
    <t>②常勤・非常勤の別</t>
    <rPh sb="1" eb="3">
      <t>ジョウキン</t>
    </rPh>
    <rPh sb="4" eb="7">
      <t>ヒジョウキン</t>
    </rPh>
    <rPh sb="8" eb="9">
      <t>ベツ</t>
    </rPh>
    <phoneticPr fontId="1"/>
  </si>
  <si>
    <t>③補助単価
（月額）</t>
    <rPh sb="1" eb="3">
      <t>ホジョ</t>
    </rPh>
    <rPh sb="3" eb="5">
      <t>タンカ</t>
    </rPh>
    <rPh sb="7" eb="9">
      <t>ゲツガク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</si>
  <si>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</si>
  <si>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</si>
  <si>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⑧賃金改善実施月数</t>
    <rPh sb="1" eb="3">
      <t>チンギン</t>
    </rPh>
    <rPh sb="3" eb="5">
      <t>カイゼン</t>
    </rPh>
    <rPh sb="5" eb="7">
      <t>ジッシ</t>
    </rPh>
    <rPh sb="7" eb="9">
      <t>ツキスウ</t>
    </rPh>
    <phoneticPr fontId="1"/>
  </si>
  <si>
    <t>⑨補助基準額
（③×④or⑦×⑧）</t>
    <rPh sb="1" eb="3">
      <t>ホジョ</t>
    </rPh>
    <rPh sb="3" eb="5">
      <t>キジュン</t>
    </rPh>
    <rPh sb="5" eb="6">
      <t>ガク</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</si>
  <si>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</si>
  <si>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</si>
  <si>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</si>
  <si>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合計</t>
    <rPh sb="0" eb="2">
      <t>ゴウケイ</t>
    </rPh>
    <phoneticPr fontId="1"/>
  </si>
  <si>
    <t>NO.</t>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</si>
  <si>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</si>
  <si>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円</t>
    <rPh sb="0" eb="1">
      <t>エン</t>
    </rPh>
    <phoneticPr fontId="1"/>
  </si>
  <si>
    <t>鳥取　花子</t>
    <rPh sb="0" eb="2">
      <t>トットリ</t>
    </rPh>
    <rPh sb="3" eb="5">
      <t>ハナコ</t>
    </rPh>
    <phoneticPr fontId="1"/>
  </si>
  <si>
    <t>放課後児童支援員</t>
  </si>
  <si>
    <t>常勤職員</t>
  </si>
  <si>
    <t>鳥取　太郎</t>
    <rPh sb="0" eb="2">
      <t>トットリ</t>
    </rPh>
    <rPh sb="3" eb="5">
      <t>タロウ</t>
    </rPh>
    <phoneticPr fontId="1"/>
  </si>
  <si>
    <t>補助員</t>
  </si>
  <si>
    <t>非常勤職員</t>
  </si>
  <si>
    <t>砂丘　花子</t>
    <rPh sb="0" eb="2">
      <t>サキュウ</t>
    </rPh>
    <rPh sb="3" eb="5">
      <t>ハナコ</t>
    </rPh>
    <phoneticPr fontId="1"/>
  </si>
  <si>
    <t>砂丘　太郎</t>
    <rPh sb="0" eb="2">
      <t>サキュウ</t>
    </rPh>
    <rPh sb="3" eb="5">
      <t>タロウ</t>
    </rPh>
    <phoneticPr fontId="1"/>
  </si>
  <si>
    <t>別紙様式１</t>
    <rPh sb="0" eb="2">
      <t>ベッシ</t>
    </rPh>
    <rPh sb="2" eb="4">
      <t>ヨウシキ</t>
    </rPh>
    <phoneticPr fontId="1"/>
  </si>
  <si>
    <t>市町村名</t>
    <rPh sb="0" eb="3">
      <t>シチョウソン</t>
    </rPh>
    <rPh sb="3" eb="4">
      <t>メイ</t>
    </rPh>
    <phoneticPr fontId="1"/>
  </si>
  <si>
    <t>：</t>
    <phoneticPr fontId="1"/>
  </si>
  <si>
    <t>放課後児童クラブ名（支援の単位名）</t>
    <rPh sb="0" eb="3">
      <t>ホウカゴ</t>
    </rPh>
    <rPh sb="3" eb="5">
      <t>ジドウ</t>
    </rPh>
    <rPh sb="8" eb="9">
      <t>メイ</t>
    </rPh>
    <rPh sb="10" eb="12">
      <t>シエン</t>
    </rPh>
    <rPh sb="13" eb="15">
      <t>タンイ</t>
    </rPh>
    <rPh sb="15" eb="16">
      <t>メイ</t>
    </rPh>
    <phoneticPr fontId="1"/>
  </si>
  <si>
    <t>１．補助額</t>
    <rPh sb="2" eb="4">
      <t>ホジョ</t>
    </rPh>
    <rPh sb="4" eb="5">
      <t>ガク</t>
    </rPh>
    <phoneticPr fontId="1"/>
  </si>
  <si>
    <t>①　事業実施期間</t>
    <rPh sb="2" eb="4">
      <t>ジギョウ</t>
    </rPh>
    <rPh sb="4" eb="6">
      <t>ジッシ</t>
    </rPh>
    <rPh sb="6" eb="8">
      <t>キカン</t>
    </rPh>
    <phoneticPr fontId="1"/>
  </si>
  <si>
    <t>令和</t>
    <rPh sb="0" eb="2">
      <t>レイワ</t>
    </rPh>
    <phoneticPr fontId="1"/>
  </si>
  <si>
    <t>年</t>
    <rPh sb="0" eb="1">
      <t>ネン</t>
    </rPh>
    <phoneticPr fontId="1"/>
  </si>
  <si>
    <t>月</t>
    <rPh sb="0" eb="1">
      <t>ガツ</t>
    </rPh>
    <phoneticPr fontId="1"/>
  </si>
  <si>
    <t>～</t>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</si>
  <si>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</si>
  <si>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</si>
  <si>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※黄色のセルについて記入をお願いいたします。</t>
    <rPh sb="1" eb="3">
      <t>キイロ</t>
    </rPh>
    <rPh sb="10" eb="12">
      <t>キニュウ</t>
    </rPh>
    <rPh sb="14" eb="15">
      <t>ネガ</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</si>
  <si>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</si>
  <si>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</si>
  <si>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放課後児童クラブ名（支援単位名）</t>
    <rPh sb="0" eb="3">
      <t>ホウカゴ</t>
    </rPh>
    <rPh sb="3" eb="5">
      <t>ジドウ</t>
    </rPh>
    <rPh sb="8" eb="9">
      <t>メイ</t>
    </rPh>
    <rPh sb="10" eb="12">
      <t>シエン</t>
    </rPh>
    <rPh sb="12" eb="14">
      <t>タンイ</t>
    </rPh>
    <rPh sb="14" eb="15">
      <t>メイ</t>
    </rPh>
    <phoneticPr fontId="1"/>
  </si>
  <si>
    <t>鳥取市</t>
    <rPh sb="0" eb="3">
      <t>トットリシ</t>
    </rPh>
    <phoneticPr fontId="1"/>
  </si>
  <si>
    <t>とっとり児童クラブ</t>
    <rPh sb="4" eb="6">
      <t>ジドウ</t>
    </rPh>
    <phoneticPr fontId="1"/>
  </si>
  <si>
    <t>周知している</t>
  </si>
  <si>
    <t>継続する</t>
  </si>
  <si>
    <t>事業実施期間</t>
    <rPh sb="0" eb="2">
      <t>ジギョウ</t>
    </rPh>
    <rPh sb="2" eb="4">
      <t>ジッシ</t>
    </rPh>
    <rPh sb="4" eb="6">
      <t>キカン</t>
    </rPh>
    <phoneticPr fontId="1"/>
  </si>
  <si>
    <t>補助単価</t>
    <rPh sb="0" eb="2">
      <t>ホジョ</t>
    </rPh>
    <rPh sb="2" eb="4">
      <t>タンカ</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</si>
  <si>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</si>
  <si>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</si>
  <si>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</si>
  <si>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非常勤職員</t>
    <rPh sb="0" eb="3">
      <t>ヒジョウキン</t>
    </rPh>
    <rPh sb="3" eb="5">
      <t>ショクイン</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</si>
  <si>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</si>
  <si>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賃金改善実施月数</t>
    <rPh sb="0" eb="2">
      <t>チンギン</t>
    </rPh>
    <rPh sb="2" eb="4">
      <t>カイゼン</t>
    </rPh>
    <rPh sb="4" eb="6">
      <t>ジッシ</t>
    </rPh>
    <rPh sb="6" eb="7">
      <t>ツキ</t>
    </rPh>
    <rPh sb="7" eb="8">
      <t>スウ</t>
    </rPh>
    <phoneticPr fontId="1"/>
  </si>
  <si>
    <t>賃金改善（見込）額</t>
    <rPh sb="0" eb="2">
      <t>チンギン</t>
    </rPh>
    <rPh sb="2" eb="4">
      <t>カイゼン</t>
    </rPh>
    <rPh sb="5" eb="7">
      <t>ミコミ</t>
    </rPh>
    <rPh sb="8" eb="9">
      <t>ガク</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</si>
  <si>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</si>
  <si>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</si>
  <si>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</si>
  <si>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本事業による賃金改善に係る計画の具体的内容を職員に周知</t>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</si>
  <si>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</si>
  <si>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</si>
  <si>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①職種</t>
    <rPh sb="1" eb="3">
      <t>ショクシュ</t>
    </rPh>
    <phoneticPr fontId="1"/>
  </si>
  <si>
    <t>⑬賃金改善に伴う法定福利費等の事業主負担分の増分</t>
    <phoneticPr fontId="1"/>
  </si>
  <si>
    <t>⑭１月当たりの平均賃金改善見込額</t>
    <rPh sb="2" eb="3">
      <t>ガツ</t>
    </rPh>
    <rPh sb="3" eb="4">
      <t>ア</t>
    </rPh>
    <rPh sb="7" eb="9">
      <t>ヘイキン</t>
    </rPh>
    <rPh sb="9" eb="11">
      <t>チンギン</t>
    </rPh>
    <rPh sb="11" eb="13">
      <t>カイゼン</t>
    </rPh>
    <rPh sb="13" eb="15">
      <t>ミコミ</t>
    </rPh>
    <rPh sb="15" eb="16">
      <t>ガク</t>
    </rPh>
    <phoneticPr fontId="1"/>
  </si>
  <si>
    <t>⑮備考</t>
    <rPh sb="1" eb="3">
      <t>ビコウ</t>
    </rPh>
    <phoneticPr fontId="1"/>
  </si>
  <si>
    <t>⑪基本給又は決まって毎月支払う手当</t>
    <phoneticPr fontId="1"/>
  </si>
  <si>
    <t>⑫その他</t>
    <rPh sb="3" eb="4">
      <t>タ</t>
    </rPh>
    <phoneticPr fontId="1"/>
  </si>
  <si>
    <t>※黄色のセルについて記入をお願いします。</t>
    <rPh sb="1" eb="3">
      <t>キイロ</t>
    </rPh>
    <rPh sb="10" eb="12">
      <t>キニュウ</t>
    </rPh>
    <rPh sb="14" eb="15">
      <t>ネガ</t>
    </rPh>
    <phoneticPr fontId="1"/>
  </si>
  <si>
    <t>※行が足りない場合は適宜追加すること。</t>
    <rPh sb="1" eb="2">
      <t>ギョウ</t>
    </rPh>
    <rPh sb="3" eb="4">
      <t>タ</t>
    </rPh>
    <rPh sb="7" eb="9">
      <t>バアイ</t>
    </rPh>
    <rPh sb="10" eb="12">
      <t>テキギ</t>
    </rPh>
    <rPh sb="12" eb="14">
      <t>ツイカ</t>
    </rPh>
    <phoneticPr fontId="1"/>
  </si>
  <si>
    <t>クラブ名</t>
    <rPh sb="3" eb="4">
      <t>メイ</t>
    </rPh>
    <phoneticPr fontId="1"/>
  </si>
  <si>
    <t>くわのみ児童クラブ１組</t>
    <rPh sb="4" eb="6">
      <t>ジドウ</t>
    </rPh>
    <rPh sb="10" eb="11">
      <t>クミ</t>
    </rPh>
    <phoneticPr fontId="8"/>
  </si>
  <si>
    <t>あすなろ児童クラブ（１組）</t>
    <rPh sb="4" eb="6">
      <t>ジドウ</t>
    </rPh>
    <rPh sb="11" eb="12">
      <t>クミ</t>
    </rPh>
    <phoneticPr fontId="8"/>
  </si>
  <si>
    <t>わかあゆ児童クラブ</t>
    <rPh sb="4" eb="6">
      <t>ジドウ</t>
    </rPh>
    <phoneticPr fontId="8"/>
  </si>
  <si>
    <t>さくらんぼ児童クラブ</t>
    <rPh sb="5" eb="7">
      <t>ジドウ</t>
    </rPh>
    <phoneticPr fontId="8"/>
  </si>
  <si>
    <t>そらやま児童クラブ</t>
    <rPh sb="4" eb="6">
      <t>ジドウ</t>
    </rPh>
    <phoneticPr fontId="8"/>
  </si>
  <si>
    <t>さくらのみち第１クラブ</t>
    <rPh sb="6" eb="7">
      <t>ダイ</t>
    </rPh>
    <phoneticPr fontId="8"/>
  </si>
  <si>
    <t>あおぞら児童クラブ</t>
    <rPh sb="4" eb="6">
      <t>ジドウ</t>
    </rPh>
    <phoneticPr fontId="8"/>
  </si>
  <si>
    <t>なかよし児童クラブ</t>
    <rPh sb="4" eb="6">
      <t>ジドウ</t>
    </rPh>
    <phoneticPr fontId="8"/>
  </si>
  <si>
    <t>砂山第一児童クラブ</t>
    <rPh sb="0" eb="2">
      <t>スナヤマ</t>
    </rPh>
    <rPh sb="2" eb="4">
      <t>ダイイチ</t>
    </rPh>
    <rPh sb="4" eb="6">
      <t>ジドウ</t>
    </rPh>
    <phoneticPr fontId="8"/>
  </si>
  <si>
    <t>どんぐり児童クラブ</t>
    <rPh sb="4" eb="6">
      <t>ジドウ</t>
    </rPh>
    <phoneticPr fontId="8"/>
  </si>
  <si>
    <t>しいのみ児童クラブ</t>
    <rPh sb="4" eb="6">
      <t>ジドウ</t>
    </rPh>
    <phoneticPr fontId="8"/>
  </si>
  <si>
    <t>みほっこ第１児童クラブ</t>
  </si>
  <si>
    <t>日進やまびこ児童クラブ</t>
    <rPh sb="0" eb="2">
      <t>ニッシン</t>
    </rPh>
    <rPh sb="6" eb="8">
      <t>ジドウ</t>
    </rPh>
    <phoneticPr fontId="8"/>
  </si>
  <si>
    <t>ひまわり児童クラブ１組</t>
    <rPh sb="4" eb="6">
      <t>ジドウ</t>
    </rPh>
    <rPh sb="10" eb="11">
      <t>クミ</t>
    </rPh>
    <phoneticPr fontId="8"/>
  </si>
  <si>
    <t>こばと児童クラブ</t>
    <rPh sb="3" eb="5">
      <t>ジドウ</t>
    </rPh>
    <phoneticPr fontId="8"/>
  </si>
  <si>
    <t>ぽっかぽか児童クラブ</t>
    <rPh sb="5" eb="7">
      <t>ジドウ</t>
    </rPh>
    <phoneticPr fontId="8"/>
  </si>
  <si>
    <t>まつかぜ児童クラブ</t>
    <rPh sb="4" eb="6">
      <t>ジドウ</t>
    </rPh>
    <phoneticPr fontId="8"/>
  </si>
  <si>
    <t>元気っ子児童クラブ１組</t>
    <rPh sb="0" eb="2">
      <t>ゲンキ</t>
    </rPh>
    <rPh sb="3" eb="4">
      <t>コ</t>
    </rPh>
    <rPh sb="4" eb="6">
      <t>ジドウ</t>
    </rPh>
    <rPh sb="10" eb="11">
      <t>クミ</t>
    </rPh>
    <phoneticPr fontId="8"/>
  </si>
  <si>
    <t>せんきょう児童クラブ</t>
    <rPh sb="5" eb="7">
      <t>ジドウ</t>
    </rPh>
    <phoneticPr fontId="8"/>
  </si>
  <si>
    <t>はとっ子児童クラブ１組</t>
    <rPh sb="3" eb="4">
      <t>コ</t>
    </rPh>
    <rPh sb="4" eb="6">
      <t>ジドウ</t>
    </rPh>
    <rPh sb="10" eb="11">
      <t>クミ</t>
    </rPh>
    <phoneticPr fontId="8"/>
  </si>
  <si>
    <t>とんぼ児童クラブ</t>
    <rPh sb="3" eb="5">
      <t>ジドウ</t>
    </rPh>
    <phoneticPr fontId="8"/>
  </si>
  <si>
    <t>かにっこ児童クラブ</t>
    <rPh sb="4" eb="6">
      <t>ジドウ</t>
    </rPh>
    <phoneticPr fontId="8"/>
  </si>
  <si>
    <t>さじっ子クラブ</t>
    <rPh sb="3" eb="4">
      <t>コ</t>
    </rPh>
    <phoneticPr fontId="8"/>
  </si>
  <si>
    <t>うべのっこ児童クラブ</t>
    <rPh sb="5" eb="7">
      <t>ジドウ</t>
    </rPh>
    <phoneticPr fontId="8"/>
  </si>
  <si>
    <t>のびっこ児童クラブ</t>
    <rPh sb="4" eb="6">
      <t>ジドウ</t>
    </rPh>
    <phoneticPr fontId="8"/>
  </si>
  <si>
    <t>ひだまり児童クラブ</t>
    <rPh sb="4" eb="6">
      <t>ジドウ</t>
    </rPh>
    <phoneticPr fontId="8"/>
  </si>
  <si>
    <t>あゆっ子児童クラブ</t>
    <rPh sb="3" eb="4">
      <t>コ</t>
    </rPh>
    <rPh sb="4" eb="6">
      <t>ジドウ</t>
    </rPh>
    <phoneticPr fontId="8"/>
  </si>
  <si>
    <t>さんき児童クラブ</t>
    <rPh sb="3" eb="5">
      <t>ジドウ</t>
    </rPh>
    <phoneticPr fontId="8"/>
  </si>
  <si>
    <t>さいごう児童クラブ</t>
    <rPh sb="4" eb="6">
      <t>ジドウ</t>
    </rPh>
    <phoneticPr fontId="8"/>
  </si>
  <si>
    <t>浜村児童クラブ　みどり教室</t>
    <rPh sb="0" eb="2">
      <t>ハマムラ</t>
    </rPh>
    <rPh sb="2" eb="4">
      <t>ジドウ</t>
    </rPh>
    <rPh sb="11" eb="13">
      <t>キョウシツ</t>
    </rPh>
    <phoneticPr fontId="8"/>
  </si>
  <si>
    <t>鹿野町放課後児童クラブ</t>
    <rPh sb="0" eb="3">
      <t>シカノチョウ</t>
    </rPh>
    <rPh sb="3" eb="6">
      <t>ホウカゴ</t>
    </rPh>
    <rPh sb="6" eb="8">
      <t>ジドウ</t>
    </rPh>
    <phoneticPr fontId="8"/>
  </si>
  <si>
    <t>風の子児童クラブ</t>
    <rPh sb="0" eb="1">
      <t>カゼ</t>
    </rPh>
    <rPh sb="2" eb="3">
      <t>コ</t>
    </rPh>
    <rPh sb="3" eb="5">
      <t>ジドウ</t>
    </rPh>
    <phoneticPr fontId="8"/>
  </si>
  <si>
    <t>もちっ子児童クラブ</t>
    <rPh sb="3" eb="4">
      <t>コ</t>
    </rPh>
    <rPh sb="4" eb="6">
      <t>ジドウ</t>
    </rPh>
    <phoneticPr fontId="8"/>
  </si>
  <si>
    <t>海っこ児童クラブ</t>
    <rPh sb="0" eb="1">
      <t>ウミ</t>
    </rPh>
    <rPh sb="3" eb="5">
      <t>ジドウ</t>
    </rPh>
    <phoneticPr fontId="8"/>
  </si>
  <si>
    <t>こなんっ子放課後児童クラブ</t>
    <rPh sb="4" eb="5">
      <t>コ</t>
    </rPh>
    <rPh sb="5" eb="8">
      <t>ホウカゴ</t>
    </rPh>
    <phoneticPr fontId="8"/>
  </si>
  <si>
    <t>美保小児童クラブ第五教室</t>
    <rPh sb="0" eb="2">
      <t>ミホ</t>
    </rPh>
    <rPh sb="2" eb="3">
      <t>ショウ</t>
    </rPh>
    <rPh sb="3" eb="8">
      <t>ジ</t>
    </rPh>
    <rPh sb="8" eb="9">
      <t>ダイ</t>
    </rPh>
    <rPh sb="9" eb="10">
      <t>５</t>
    </rPh>
    <rPh sb="10" eb="12">
      <t>キョウシツ</t>
    </rPh>
    <phoneticPr fontId="8"/>
  </si>
  <si>
    <t>あおぞら第二児童クラブ</t>
    <rPh sb="4" eb="6">
      <t>ダイニ</t>
    </rPh>
    <phoneticPr fontId="8"/>
  </si>
  <si>
    <t>めだか児童クラブ</t>
    <rPh sb="3" eb="5">
      <t>ジドウ</t>
    </rPh>
    <phoneticPr fontId="8"/>
  </si>
  <si>
    <t>ちゃれんじ児童クラブ第１</t>
    <rPh sb="5" eb="7">
      <t>ジドウ</t>
    </rPh>
    <rPh sb="10" eb="11">
      <t>ダイ</t>
    </rPh>
    <phoneticPr fontId="8"/>
  </si>
  <si>
    <t>うさぎ児童クラブ</t>
    <rPh sb="3" eb="5">
      <t>ジドウ</t>
    </rPh>
    <phoneticPr fontId="8"/>
  </si>
  <si>
    <t>あすなろ児童クラブ（２組）</t>
    <rPh sb="4" eb="6">
      <t>ジドウ</t>
    </rPh>
    <rPh sb="11" eb="12">
      <t>クミ</t>
    </rPh>
    <phoneticPr fontId="8"/>
  </si>
  <si>
    <t>第２しいのみ児童クラブ</t>
    <rPh sb="0" eb="1">
      <t>ダイ</t>
    </rPh>
    <rPh sb="6" eb="8">
      <t>ジドウ</t>
    </rPh>
    <phoneticPr fontId="8"/>
  </si>
  <si>
    <t>くるみ児童クラブ</t>
    <rPh sb="3" eb="5">
      <t>ジドウ</t>
    </rPh>
    <phoneticPr fontId="8"/>
  </si>
  <si>
    <t>たからの子児童クラブ</t>
    <rPh sb="4" eb="5">
      <t>コ</t>
    </rPh>
    <rPh sb="5" eb="7">
      <t>ジドウ</t>
    </rPh>
    <phoneticPr fontId="8"/>
  </si>
  <si>
    <t>砂山第二児童クラブ</t>
    <rPh sb="0" eb="2">
      <t>スナヤマ</t>
    </rPh>
    <rPh sb="2" eb="3">
      <t>ダイ</t>
    </rPh>
    <rPh sb="3" eb="4">
      <t>ニ</t>
    </rPh>
    <rPh sb="4" eb="6">
      <t>ジドウ</t>
    </rPh>
    <phoneticPr fontId="8"/>
  </si>
  <si>
    <t>第２なかよし児童クラブ</t>
    <rPh sb="6" eb="8">
      <t>ジドウ</t>
    </rPh>
    <phoneticPr fontId="8"/>
  </si>
  <si>
    <t>日進第２やまびこ児童クラブ</t>
    <rPh sb="0" eb="2">
      <t>ニッシン</t>
    </rPh>
    <rPh sb="8" eb="13">
      <t>ジ</t>
    </rPh>
    <phoneticPr fontId="8"/>
  </si>
  <si>
    <t>めだか児童クラブ　つくし組</t>
    <rPh sb="12" eb="13">
      <t>クミ</t>
    </rPh>
    <phoneticPr fontId="8"/>
  </si>
  <si>
    <t>うべのっこ第二クラブ</t>
    <rPh sb="5" eb="7">
      <t>ダイニ</t>
    </rPh>
    <phoneticPr fontId="8"/>
  </si>
  <si>
    <t>くらだ児童クラブ</t>
    <rPh sb="3" eb="8">
      <t>ジ</t>
    </rPh>
    <phoneticPr fontId="8"/>
  </si>
  <si>
    <t>さくらんぼ第２児童クラブ</t>
    <rPh sb="7" eb="12">
      <t>ジ</t>
    </rPh>
    <phoneticPr fontId="8"/>
  </si>
  <si>
    <t>ひまわり児童クラブ２組</t>
    <rPh sb="4" eb="9">
      <t>ジ</t>
    </rPh>
    <rPh sb="10" eb="11">
      <t>クミ</t>
    </rPh>
    <phoneticPr fontId="8"/>
  </si>
  <si>
    <t>あおぞら第三児童クラブ</t>
    <rPh sb="6" eb="11">
      <t>ジ</t>
    </rPh>
    <phoneticPr fontId="8"/>
  </si>
  <si>
    <t>みずほ児童クラブ</t>
    <rPh sb="3" eb="8">
      <t>ジ</t>
    </rPh>
    <phoneticPr fontId="8"/>
  </si>
  <si>
    <t>あすなろ児童クラブ（３組）</t>
    <rPh sb="4" eb="9">
      <t>ジ</t>
    </rPh>
    <rPh sb="11" eb="12">
      <t>クミ</t>
    </rPh>
    <phoneticPr fontId="8"/>
  </si>
  <si>
    <t>みほっこ第２児童クラブ</t>
    <rPh sb="4" eb="5">
      <t>ダイ</t>
    </rPh>
    <rPh sb="6" eb="8">
      <t>ジドウ</t>
    </rPh>
    <phoneticPr fontId="8"/>
  </si>
  <si>
    <t>みほっこ第３児童クラブ</t>
    <rPh sb="4" eb="5">
      <t>ダイ</t>
    </rPh>
    <rPh sb="6" eb="8">
      <t>ジドウ</t>
    </rPh>
    <phoneticPr fontId="8"/>
  </si>
  <si>
    <t>みほっこ第４児童クラブ</t>
    <rPh sb="4" eb="5">
      <t>ダイ</t>
    </rPh>
    <rPh sb="6" eb="8">
      <t>ジドウ</t>
    </rPh>
    <phoneticPr fontId="8"/>
  </si>
  <si>
    <t>ちゃれんじ児童クラブ第２</t>
  </si>
  <si>
    <t>とくよしポケットクラブ１組</t>
    <phoneticPr fontId="1"/>
  </si>
  <si>
    <t>元気っ子児童クラブ２組</t>
    <rPh sb="10" eb="11">
      <t>クミ</t>
    </rPh>
    <phoneticPr fontId="8"/>
  </si>
  <si>
    <t>どんぐり第２児童クラブ</t>
    <rPh sb="4" eb="5">
      <t>ダイ</t>
    </rPh>
    <rPh sb="6" eb="8">
      <t>ジドウ</t>
    </rPh>
    <phoneticPr fontId="8"/>
  </si>
  <si>
    <t>とくよしポケットクラブ２組</t>
  </si>
  <si>
    <t>けやき児童クラブ</t>
    <rPh sb="3" eb="5">
      <t>ジドウ</t>
    </rPh>
    <phoneticPr fontId="8"/>
  </si>
  <si>
    <t>みらい児童クラブ</t>
    <rPh sb="3" eb="5">
      <t>ジドウ</t>
    </rPh>
    <phoneticPr fontId="8"/>
  </si>
  <si>
    <t>はとっ子児童クラブ２組</t>
    <rPh sb="3" eb="4">
      <t>コ</t>
    </rPh>
    <rPh sb="4" eb="6">
      <t>ジドウ</t>
    </rPh>
    <rPh sb="10" eb="11">
      <t>クミ</t>
    </rPh>
    <phoneticPr fontId="8"/>
  </si>
  <si>
    <t>みつばち児童クラブ　西町教室</t>
    <rPh sb="4" eb="6">
      <t>ジドウ</t>
    </rPh>
    <rPh sb="10" eb="12">
      <t>ニシマチ</t>
    </rPh>
    <phoneticPr fontId="8"/>
  </si>
  <si>
    <t>ひまわり児童クラブ３組</t>
    <rPh sb="4" eb="6">
      <t>ジドウ</t>
    </rPh>
    <rPh sb="10" eb="11">
      <t>クミ</t>
    </rPh>
    <phoneticPr fontId="8"/>
  </si>
  <si>
    <t>浜村児童クラブ　きいろ教室</t>
    <rPh sb="0" eb="2">
      <t>ハマムラ</t>
    </rPh>
    <rPh sb="2" eb="4">
      <t>ジドウ</t>
    </rPh>
    <rPh sb="11" eb="13">
      <t>キョウシツ</t>
    </rPh>
    <phoneticPr fontId="8"/>
  </si>
  <si>
    <t>かすみのさと児童クラブ</t>
    <rPh sb="6" eb="8">
      <t>ジドウ</t>
    </rPh>
    <phoneticPr fontId="8"/>
  </si>
  <si>
    <t>くわのみ児童クラブ２組</t>
    <rPh sb="4" eb="6">
      <t>ジドウ</t>
    </rPh>
    <rPh sb="10" eb="11">
      <t>クミ</t>
    </rPh>
    <phoneticPr fontId="8"/>
  </si>
  <si>
    <t>ぽらん児童クラブ</t>
    <rPh sb="3" eb="5">
      <t>ジドウ</t>
    </rPh>
    <phoneticPr fontId="8"/>
  </si>
  <si>
    <t>みつばち児童クラブ　湖山教室</t>
    <rPh sb="4" eb="6">
      <t>ジドウ</t>
    </rPh>
    <rPh sb="10" eb="12">
      <t>コヤマ</t>
    </rPh>
    <rPh sb="12" eb="14">
      <t>キョウシツ</t>
    </rPh>
    <phoneticPr fontId="8"/>
  </si>
  <si>
    <t>くるみ第二児童クラブ</t>
    <rPh sb="3" eb="4">
      <t>ダイ</t>
    </rPh>
    <rPh sb="4" eb="5">
      <t>２</t>
    </rPh>
    <rPh sb="5" eb="7">
      <t>ジドウ</t>
    </rPh>
    <phoneticPr fontId="8"/>
  </si>
  <si>
    <t>みつばち児童クラブ　公園前教室</t>
    <rPh sb="4" eb="6">
      <t>ジドウ</t>
    </rPh>
    <rPh sb="10" eb="13">
      <t>コウエンマエ</t>
    </rPh>
    <rPh sb="13" eb="15">
      <t>キョウシツ</t>
    </rPh>
    <phoneticPr fontId="8"/>
  </si>
  <si>
    <t>③　賃金改善見込額</t>
    <rPh sb="2" eb="4">
      <t>チンギン</t>
    </rPh>
    <rPh sb="4" eb="6">
      <t>カイゼン</t>
    </rPh>
    <rPh sb="6" eb="8">
      <t>ミコ</t>
    </rPh>
    <rPh sb="8" eb="9">
      <t>ガク</t>
    </rPh>
    <phoneticPr fontId="1"/>
  </si>
  <si>
    <t>④　うち、基本給又は決まって毎月
　　支払う手当による賃金改善見込額</t>
    <rPh sb="31" eb="33">
      <t>ミコミ</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</si>
  <si>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</si>
  <si>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r>
      <t>⑥　賃金改善等見込額合計</t>
    </r>
    <r>
      <rPr>
        <sz val="6"/>
        <color theme="1"/>
        <rFont val="HGｺﾞｼｯｸM"/>
        <family val="3"/>
        <charset val="128"/>
      </rPr>
      <t>（③＋⑤）</t>
    </r>
    <rPh sb="2" eb="4">
      <t>チンギン</t>
    </rPh>
    <rPh sb="4" eb="6">
      <t>カイゼン</t>
    </rPh>
    <rPh sb="6" eb="7">
      <t>トウ</t>
    </rPh>
    <rPh sb="7" eb="9">
      <t>ミコミ</t>
    </rPh>
    <rPh sb="9" eb="10">
      <t>ガク</t>
    </rPh>
    <rPh sb="10" eb="12">
      <t>ゴウケイ</t>
    </rPh>
    <phoneticPr fontId="1"/>
  </si>
  <si>
    <t>⑦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</si>
  <si>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</si>
  <si>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賃金改善等見込額合計（⑥）が補助額（②）以上</t>
    <rPh sb="0" eb="2">
      <t>チンギン</t>
    </rPh>
    <rPh sb="2" eb="4">
      <t>カイゼン</t>
    </rPh>
    <rPh sb="4" eb="5">
      <t>トウ</t>
    </rPh>
    <rPh sb="5" eb="7">
      <t>ミコミ</t>
    </rPh>
    <rPh sb="7" eb="8">
      <t>ガク</t>
    </rPh>
    <rPh sb="8" eb="10">
      <t>ゴウケイ</t>
    </rPh>
    <rPh sb="14" eb="17">
      <t>ホジョガク</t>
    </rPh>
    <rPh sb="20" eb="22">
      <t>イジョウ</t>
    </rPh>
    <phoneticPr fontId="1"/>
  </si>
  <si>
    <t>代表者職氏名</t>
    <rPh sb="0" eb="3">
      <t>ダイヒョウシャ</t>
    </rPh>
    <rPh sb="3" eb="4">
      <t>ショク</t>
    </rPh>
    <rPh sb="4" eb="6">
      <t>シメイ</t>
    </rPh>
    <phoneticPr fontId="1"/>
  </si>
  <si>
    <r>
      <t>⑥　賃金改善等見込額合計</t>
    </r>
    <r>
      <rPr>
        <sz val="6"/>
        <color rgb="FFFF0000"/>
        <rFont val="HGｺﾞｼｯｸM"/>
        <family val="3"/>
        <charset val="128"/>
      </rPr>
      <t>（③＋⑤）</t>
    </r>
    <rPh sb="2" eb="4">
      <t>チンギン</t>
    </rPh>
    <rPh sb="4" eb="6">
      <t>カイゼン</t>
    </rPh>
    <rPh sb="6" eb="7">
      <t>トウ</t>
    </rPh>
    <rPh sb="7" eb="9">
      <t>ミコミ</t>
    </rPh>
    <rPh sb="9" eb="10">
      <t>ガク</t>
    </rPh>
    <rPh sb="10" eb="12">
      <t>ゴウケイ</t>
    </rPh>
    <phoneticPr fontId="1"/>
  </si>
  <si>
    <t>会長　鳥取花子</t>
    <rPh sb="0" eb="2">
      <t>カイチョウ</t>
    </rPh>
    <rPh sb="3" eb="5">
      <t>トットリ</t>
    </rPh>
    <rPh sb="5" eb="7">
      <t>ハナコ</t>
    </rPh>
    <phoneticPr fontId="1"/>
  </si>
  <si>
    <t>その他は一時金</t>
    <rPh sb="2" eb="3">
      <t>タ</t>
    </rPh>
    <rPh sb="4" eb="7">
      <t>イチジキン</t>
    </rPh>
    <phoneticPr fontId="1"/>
  </si>
  <si>
    <t>（④/③×100％）</t>
    <phoneticPr fontId="1"/>
  </si>
  <si>
    <t>人</t>
    <rPh sb="0" eb="1">
      <t>ニン</t>
    </rPh>
    <phoneticPr fontId="1"/>
  </si>
  <si>
    <t>時間</t>
    <rPh sb="0" eb="2">
      <t>ジカン</t>
    </rPh>
    <phoneticPr fontId="1"/>
  </si>
  <si>
    <t>月</t>
    <rPh sb="0" eb="1">
      <t>ツキ</t>
    </rPh>
    <phoneticPr fontId="1"/>
  </si>
  <si>
    <t>放課後児童支援員等処遇改善事業（月額9,000円相当賃金改善）賃金改善計画書</t>
    <rPh sb="0" eb="3">
      <t>ホウカゴ</t>
    </rPh>
    <rPh sb="3" eb="5">
      <t>ジドウ</t>
    </rPh>
    <rPh sb="5" eb="8">
      <t>シエンイン</t>
    </rPh>
    <rPh sb="8" eb="9">
      <t>トウ</t>
    </rPh>
    <rPh sb="9" eb="11">
      <t>ショグウ</t>
    </rPh>
    <rPh sb="11" eb="13">
      <t>カイゼン</t>
    </rPh>
    <rPh sb="13" eb="15">
      <t>ジギョウ</t>
    </rPh>
    <rPh sb="16" eb="18">
      <t>ゲツガク</t>
    </rPh>
    <rPh sb="23" eb="24">
      <t>エン</t>
    </rPh>
    <rPh sb="24" eb="26">
      <t>ソウトウ</t>
    </rPh>
    <rPh sb="26" eb="30">
      <t>チンギンカイゼン</t>
    </rPh>
    <rPh sb="31" eb="33">
      <t>チンギン</t>
    </rPh>
    <rPh sb="33" eb="35">
      <t>カイゼン</t>
    </rPh>
    <rPh sb="35" eb="38">
      <t>ケイカクショ</t>
    </rPh>
    <phoneticPr fontId="1"/>
  </si>
  <si>
    <t>別紙様式１別添</t>
    <rPh sb="0" eb="2">
      <t>ベッシ</t>
    </rPh>
    <rPh sb="2" eb="4">
      <t>ヨウシキ</t>
    </rPh>
    <rPh sb="5" eb="7">
      <t>ベッテン</t>
    </rPh>
    <phoneticPr fontId="1"/>
  </si>
  <si>
    <t>No.</t>
    <phoneticPr fontId="1"/>
  </si>
  <si>
    <t>とっとり児童クラブ</t>
    <rPh sb="4" eb="6">
      <t>ジドウ</t>
    </rPh>
    <phoneticPr fontId="1"/>
  </si>
  <si>
    <t>時間</t>
    <rPh sb="0" eb="2">
      <t>ジカン</t>
    </rPh>
    <phoneticPr fontId="1"/>
  </si>
  <si>
    <t>○放課後児童支援員等処遇改善事業（月額9,000円相当賃金改善）を実施する期間</t>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</si>
  <si>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</si>
  <si>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○放課後児童支援員等処遇改善事業（月額9,000円相当賃金改善）を実施する月数</t>
    <rPh sb="37" eb="38">
      <t>ツキ</t>
    </rPh>
    <rPh sb="38" eb="39">
      <t>スウ</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</si>
  <si>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</si>
  <si>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</si>
  <si>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＜参考＞</t>
    <rPh sb="1" eb="3">
      <t>サンコウ</t>
    </rPh>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</si>
  <si>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</si>
  <si>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</si>
  <si>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</si>
  <si>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</si>
  <si>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⑧　本事業による賃金改善の継続の有無</t>
    <rPh sb="2" eb="3">
      <t>ホン</t>
    </rPh>
    <rPh sb="3" eb="5">
      <t>ジギョウ</t>
    </rPh>
    <rPh sb="8" eb="10">
      <t>チンギン</t>
    </rPh>
    <rPh sb="10" eb="12">
      <t>カイゼン</t>
    </rPh>
    <rPh sb="13" eb="15">
      <t>ケイゾク</t>
    </rPh>
    <rPh sb="16" eb="18">
      <t>ウム</t>
    </rPh>
    <phoneticPr fontId="1"/>
  </si>
  <si>
    <t>さくらのみち第２クラブ</t>
    <phoneticPr fontId="1"/>
  </si>
  <si>
    <t>②　補助基準額（令和６年度）</t>
    <rPh sb="2" eb="4">
      <t>ホジョ</t>
    </rPh>
    <rPh sb="4" eb="6">
      <t>キジュン</t>
    </rPh>
    <rPh sb="6" eb="7">
      <t>ガク</t>
    </rPh>
    <rPh sb="8" eb="10">
      <t>レイワ</t>
    </rPh>
    <rPh sb="11" eb="13">
      <t>ネンド</t>
    </rPh>
    <phoneticPr fontId="1"/>
  </si>
  <si>
    <t>令和６年度</t>
    <rPh sb="0" eb="2">
      <t>レイワ</t>
    </rPh>
    <rPh sb="3" eb="5">
      <t>ネンド</t>
    </rPh>
    <phoneticPr fontId="1"/>
  </si>
  <si>
    <t>⑩賃金改善見込額（令和６年度の総額）</t>
    <rPh sb="1" eb="3">
      <t>チンギン</t>
    </rPh>
    <rPh sb="3" eb="5">
      <t>カイゼン</t>
    </rPh>
    <rPh sb="5" eb="7">
      <t>ミコ</t>
    </rPh>
    <rPh sb="7" eb="8">
      <t>ガク</t>
    </rPh>
    <rPh sb="9" eb="11">
      <t>レイワ</t>
    </rPh>
    <rPh sb="12" eb="14">
      <t>ネンド</t>
    </rPh>
    <rPh sb="15" eb="17">
      <t>ソウガク</t>
    </rPh>
    <phoneticPr fontId="1"/>
  </si>
  <si>
    <t>（令和６年度）</t>
    <rPh sb="1" eb="3">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</si>
</sst>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時間&quot;\ "/>
    <numFmt numFmtId="177" formatCode="#,##0&quot;円&quot;;[Red]\-#,##0"/>
    <numFmt numFmtId="178" formatCode="0.0&quot;人&quot;\ "/>
    <numFmt numFmtId="179" formatCode="#,##0&quot;月&quot;;[Red]\-#,##0"/>
    <numFmt numFmtId="180" formatCode="\(0.0%\)"/>
  </numFmts>
  <fonts count="2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20"/>
      <color theme="1"/>
      <name val="ＤＦ特太ゴシック体"/>
      <family val="3"/>
      <charset val="128"/>
    </font>
    <font>
      <b/>
      <sz val="11"/>
      <color theme="1"/>
      <name val="HGｺﾞｼｯｸM"/>
      <family val="3"/>
      <charset val="128"/>
    </font>
    <font>
      <b/>
      <sz val="10"/>
      <color theme="1"/>
      <name val="HGｺﾞｼｯｸM"/>
      <family val="3"/>
      <charset val="128"/>
    </font>
    <font>
      <b/>
      <sz val="8"/>
      <color theme="1"/>
      <name val="HGｺﾞｼｯｸM"/>
      <family val="3"/>
      <charset val="128"/>
    </font>
    <font>
      <sz val="11"/>
      <color theme="1"/>
      <name val="HGｺﾞｼｯｸM"/>
      <family val="3"/>
      <charset val="128"/>
    </font>
    <font>
      <b/>
      <sz val="9"/>
      <color indexed="81"/>
      <name val="MS P ゴシック"/>
      <family val="3"/>
      <charset val="128"/>
    </font>
    <font>
      <sz val="6"/>
      <color theme="1"/>
      <name val="HGｺﾞｼｯｸM"/>
      <family val="3"/>
      <charset val="128"/>
    </font>
    <font>
      <b/>
      <sz val="14"/>
      <color theme="1"/>
      <name val="HGｺﾞｼｯｸM"/>
      <family val="3"/>
      <charset val="128"/>
    </font>
    <font>
      <sz val="11"/>
      <color rgb="FFFF0000"/>
      <name val="游ゴシック"/>
      <family val="2"/>
      <charset val="128"/>
      <scheme val="minor"/>
    </font>
    <font>
      <sz val="16"/>
      <color rgb="FFFF0000"/>
      <name val="游ゴシック"/>
      <family val="3"/>
      <charset val="128"/>
      <scheme val="minor"/>
    </font>
    <font>
      <b/>
      <sz val="11"/>
      <color rgb="FFFF0000"/>
      <name val="HGｺﾞｼｯｸM"/>
      <family val="3"/>
      <charset val="128"/>
    </font>
    <font>
      <b/>
      <sz val="10"/>
      <color rgb="FFFF0000"/>
      <name val="HGｺﾞｼｯｸM"/>
      <family val="3"/>
      <charset val="128"/>
    </font>
    <font>
      <sz val="11"/>
      <color rgb="FFFF0000"/>
      <name val="HGｺﾞｼｯｸM"/>
      <family val="3"/>
      <charset val="128"/>
    </font>
    <font>
      <sz val="6"/>
      <color rgb="FFFF0000"/>
      <name val="HGｺﾞｼｯｸM"/>
      <family val="3"/>
      <charset val="128"/>
    </font>
    <font>
      <b/>
      <sz val="11"/>
      <color indexed="81"/>
      <name val="MS P ゴシック"/>
      <family val="3"/>
      <charset val="128"/>
    </font>
    <font>
      <b/>
      <sz val="12"/>
      <color theme="1"/>
      <name val="ＤＦ特太ゴシック体"/>
      <family val="3"/>
      <charset val="128"/>
    </font>
    <font>
      <b/>
      <sz val="12"/>
      <color rgb="FFFF0000"/>
      <name val="ＤＦ特太ゴシック体"/>
      <family val="3"/>
      <charset val="128"/>
    </font>
    <font>
      <b/>
      <sz val="20"/>
      <color theme="1"/>
      <name val="ＤＦ特太ゴシック体"/>
      <family val="3"/>
      <charset val="128"/>
    </font>
    <font>
      <b/>
      <sz val="20"/>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left/>
      <right style="thin">
        <color indexed="64"/>
      </right>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auto="1"/>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31"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6"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2" xfId="0" applyFont="1" applyBorder="1" applyAlignment="1">
      <alignment horizontal="center" vertical="center"/>
    </xf>
    <xf numFmtId="0" fontId="8" fillId="2" borderId="2" xfId="0" applyFont="1" applyFill="1" applyBorder="1" applyAlignment="1">
      <alignment horizontal="center" vertical="center" shrinkToFit="1"/>
    </xf>
    <xf numFmtId="177" fontId="8" fillId="0" borderId="6" xfId="1" applyNumberFormat="1" applyFont="1" applyFill="1" applyBorder="1" applyAlignment="1">
      <alignment horizontal="right" vertical="center" shrinkToFit="1"/>
    </xf>
    <xf numFmtId="178" fontId="8" fillId="0" borderId="20" xfId="0" applyNumberFormat="1" applyFont="1" applyFill="1" applyBorder="1">
      <alignment vertical="center"/>
    </xf>
    <xf numFmtId="176" fontId="8" fillId="2" borderId="18" xfId="0" applyNumberFormat="1" applyFont="1" applyFill="1" applyBorder="1">
      <alignment vertical="center"/>
    </xf>
    <xf numFmtId="176" fontId="8" fillId="0" borderId="19" xfId="0" applyNumberFormat="1" applyFont="1" applyFill="1" applyBorder="1">
      <alignment vertical="center"/>
    </xf>
    <xf numFmtId="178" fontId="8" fillId="0" borderId="20" xfId="0" applyNumberFormat="1" applyFont="1" applyBorder="1">
      <alignment vertical="center"/>
    </xf>
    <xf numFmtId="179" fontId="8" fillId="2" borderId="2" xfId="1" applyNumberFormat="1" applyFont="1" applyFill="1" applyBorder="1">
      <alignment vertical="center"/>
    </xf>
    <xf numFmtId="177" fontId="8" fillId="2" borderId="18" xfId="1" applyNumberFormat="1" applyFont="1" applyFill="1" applyBorder="1">
      <alignment vertical="center"/>
    </xf>
    <xf numFmtId="177" fontId="8" fillId="0" borderId="2" xfId="1" applyNumberFormat="1" applyFont="1" applyFill="1" applyBorder="1">
      <alignment vertical="center"/>
    </xf>
    <xf numFmtId="0" fontId="8" fillId="2" borderId="2" xfId="0" applyFont="1" applyFill="1" applyBorder="1" applyAlignment="1">
      <alignment vertical="center" wrapText="1"/>
    </xf>
    <xf numFmtId="0" fontId="8" fillId="0" borderId="3" xfId="0" applyFont="1" applyBorder="1" applyAlignment="1">
      <alignment horizontal="center" vertical="center"/>
    </xf>
    <xf numFmtId="0" fontId="8" fillId="2" borderId="3" xfId="0" applyFont="1" applyFill="1" applyBorder="1" applyAlignment="1">
      <alignment horizontal="center" vertical="center" shrinkToFit="1"/>
    </xf>
    <xf numFmtId="178" fontId="8" fillId="0" borderId="13" xfId="0" applyNumberFormat="1" applyFont="1" applyFill="1" applyBorder="1">
      <alignment vertical="center"/>
    </xf>
    <xf numFmtId="176" fontId="8" fillId="2" borderId="11" xfId="0" applyNumberFormat="1" applyFont="1" applyFill="1" applyBorder="1">
      <alignment vertical="center"/>
    </xf>
    <xf numFmtId="179" fontId="8" fillId="2" borderId="3" xfId="1" applyNumberFormat="1" applyFont="1" applyFill="1" applyBorder="1">
      <alignment vertical="center"/>
    </xf>
    <xf numFmtId="177" fontId="8" fillId="2" borderId="11" xfId="1" applyNumberFormat="1" applyFont="1" applyFill="1" applyBorder="1">
      <alignment vertical="center"/>
    </xf>
    <xf numFmtId="177" fontId="8" fillId="0" borderId="3" xfId="1" applyNumberFormat="1" applyFont="1" applyFill="1" applyBorder="1">
      <alignment vertical="center"/>
    </xf>
    <xf numFmtId="0" fontId="8" fillId="2" borderId="3" xfId="0" applyFont="1" applyFill="1" applyBorder="1" applyAlignment="1">
      <alignment vertical="center" wrapText="1"/>
    </xf>
    <xf numFmtId="0" fontId="8" fillId="0" borderId="40" xfId="0" applyFont="1" applyBorder="1" applyAlignment="1">
      <alignment vertical="center"/>
    </xf>
    <xf numFmtId="0" fontId="8" fillId="0" borderId="41" xfId="0" applyFont="1" applyBorder="1" applyAlignment="1">
      <alignment vertical="center"/>
    </xf>
    <xf numFmtId="177" fontId="8" fillId="0" borderId="40" xfId="0" applyNumberFormat="1" applyFont="1" applyBorder="1">
      <alignment vertical="center"/>
    </xf>
    <xf numFmtId="177" fontId="8" fillId="2" borderId="1" xfId="0" applyNumberFormat="1" applyFont="1" applyFill="1" applyBorder="1">
      <alignment vertical="center"/>
    </xf>
    <xf numFmtId="177" fontId="8" fillId="0" borderId="1" xfId="0" applyNumberFormat="1" applyFont="1" applyFill="1" applyBorder="1">
      <alignment vertical="center"/>
    </xf>
    <xf numFmtId="0" fontId="8" fillId="0" borderId="1" xfId="0" applyFont="1" applyBorder="1" applyAlignment="1">
      <alignment vertical="center" wrapText="1"/>
    </xf>
    <xf numFmtId="0" fontId="8" fillId="0" borderId="0" xfId="0" applyFont="1">
      <alignment vertical="center"/>
    </xf>
    <xf numFmtId="38" fontId="5" fillId="0" borderId="0" xfId="1" applyFont="1">
      <alignment vertical="center"/>
    </xf>
    <xf numFmtId="38" fontId="8" fillId="0" borderId="0" xfId="1" applyFont="1">
      <alignment vertical="center"/>
    </xf>
    <xf numFmtId="38" fontId="8" fillId="0" borderId="0" xfId="1" applyFont="1" applyAlignment="1">
      <alignment horizontal="right" vertical="center"/>
    </xf>
    <xf numFmtId="38" fontId="8" fillId="0" borderId="0" xfId="1" applyFont="1" applyAlignment="1">
      <alignment horizontal="center" vertical="center"/>
    </xf>
    <xf numFmtId="38" fontId="8" fillId="0" borderId="0" xfId="1" applyFont="1" applyBorder="1" applyAlignment="1">
      <alignment horizontal="center" vertical="center"/>
    </xf>
    <xf numFmtId="38" fontId="5" fillId="0" borderId="49" xfId="1" applyFont="1" applyBorder="1">
      <alignment vertical="center"/>
    </xf>
    <xf numFmtId="38" fontId="5" fillId="0" borderId="50" xfId="1" applyFont="1" applyBorder="1">
      <alignment vertical="center"/>
    </xf>
    <xf numFmtId="38" fontId="5" fillId="0" borderId="60" xfId="1" applyFont="1" applyBorder="1">
      <alignment vertical="center"/>
    </xf>
    <xf numFmtId="38" fontId="8" fillId="0" borderId="61" xfId="1" applyFont="1" applyBorder="1">
      <alignment vertical="center"/>
    </xf>
    <xf numFmtId="38" fontId="8" fillId="0" borderId="42" xfId="1" applyFont="1" applyBorder="1" applyAlignment="1">
      <alignment vertical="center"/>
    </xf>
    <xf numFmtId="38" fontId="8" fillId="0" borderId="55" xfId="1" applyFont="1" applyBorder="1" applyAlignment="1">
      <alignment vertical="center"/>
    </xf>
    <xf numFmtId="38" fontId="8" fillId="0" borderId="17" xfId="1" applyFont="1" applyBorder="1" applyAlignment="1">
      <alignment vertical="center"/>
    </xf>
    <xf numFmtId="38" fontId="8" fillId="0" borderId="6" xfId="1" applyFont="1" applyBorder="1" applyAlignment="1">
      <alignment vertical="center"/>
    </xf>
    <xf numFmtId="38" fontId="8" fillId="0" borderId="0" xfId="1" applyFont="1" applyFill="1" applyBorder="1" applyAlignment="1">
      <alignment horizontal="left" vertical="center"/>
    </xf>
    <xf numFmtId="38" fontId="8" fillId="0" borderId="0" xfId="1" applyFont="1" applyFill="1" applyBorder="1" applyAlignment="1">
      <alignment horizontal="left" vertical="center" wrapText="1"/>
    </xf>
    <xf numFmtId="38" fontId="8" fillId="0" borderId="0" xfId="1" applyFont="1" applyFill="1" applyBorder="1" applyAlignment="1">
      <alignment horizontal="center" vertical="center"/>
    </xf>
    <xf numFmtId="38" fontId="8" fillId="0" borderId="0" xfId="1" applyFont="1" applyAlignment="1">
      <alignment vertical="center"/>
    </xf>
    <xf numFmtId="38" fontId="8" fillId="0" borderId="0" xfId="1" applyFont="1" applyFill="1">
      <alignment vertical="center"/>
    </xf>
    <xf numFmtId="38" fontId="8" fillId="0" borderId="0" xfId="1" applyFont="1" applyFill="1" applyBorder="1">
      <alignment vertical="center"/>
    </xf>
    <xf numFmtId="38" fontId="8" fillId="0" borderId="0" xfId="1" applyFont="1" applyFill="1" applyBorder="1" applyAlignment="1">
      <alignment horizontal="center" vertical="center" shrinkToFit="1"/>
    </xf>
    <xf numFmtId="0" fontId="11" fillId="0" borderId="0" xfId="0" applyFont="1" applyAlignment="1">
      <alignment vertical="center"/>
    </xf>
    <xf numFmtId="0" fontId="8" fillId="0" borderId="0" xfId="0" applyFont="1" applyAlignment="1">
      <alignment vertical="center" wrapText="1"/>
    </xf>
    <xf numFmtId="0" fontId="8" fillId="3" borderId="12" xfId="0" applyFont="1" applyFill="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horizontal="center" vertical="center"/>
    </xf>
    <xf numFmtId="0" fontId="5" fillId="0" borderId="28" xfId="0" applyFont="1" applyBorder="1" applyAlignment="1">
      <alignment horizontal="center"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50" xfId="0" applyFont="1" applyBorder="1">
      <alignmen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176" fontId="8" fillId="2" borderId="22" xfId="0" applyNumberFormat="1" applyFont="1" applyFill="1" applyBorder="1">
      <alignment vertical="center"/>
    </xf>
    <xf numFmtId="0" fontId="5" fillId="0" borderId="28" xfId="0" applyFont="1" applyBorder="1">
      <alignment vertical="center"/>
    </xf>
    <xf numFmtId="0" fontId="5" fillId="0" borderId="63" xfId="0" applyFont="1" applyBorder="1" applyAlignment="1">
      <alignment horizontal="center" vertical="center" wrapText="1"/>
    </xf>
    <xf numFmtId="0" fontId="5" fillId="0" borderId="34" xfId="0" applyFont="1" applyBorder="1" applyAlignment="1">
      <alignment horizontal="center" vertical="center"/>
    </xf>
    <xf numFmtId="177" fontId="8" fillId="0" borderId="2" xfId="0" applyNumberFormat="1" applyFont="1" applyFill="1" applyBorder="1">
      <alignment vertical="center"/>
    </xf>
    <xf numFmtId="177" fontId="8" fillId="2" borderId="19" xfId="1" applyNumberFormat="1" applyFont="1" applyFill="1" applyBorder="1">
      <alignment vertical="center"/>
    </xf>
    <xf numFmtId="177" fontId="8" fillId="0" borderId="20" xfId="1" applyNumberFormat="1" applyFont="1" applyBorder="1">
      <alignment vertical="center"/>
    </xf>
    <xf numFmtId="176" fontId="8" fillId="0" borderId="12" xfId="0" applyNumberFormat="1" applyFont="1" applyFill="1" applyBorder="1">
      <alignment vertical="center"/>
    </xf>
    <xf numFmtId="178" fontId="8" fillId="0" borderId="13" xfId="0" applyNumberFormat="1" applyFont="1" applyBorder="1">
      <alignment vertical="center"/>
    </xf>
    <xf numFmtId="177" fontId="8" fillId="0" borderId="3" xfId="0" applyNumberFormat="1" applyFont="1" applyFill="1" applyBorder="1">
      <alignment vertical="center"/>
    </xf>
    <xf numFmtId="177" fontId="8" fillId="2" borderId="12" xfId="1" applyNumberFormat="1" applyFont="1" applyFill="1" applyBorder="1">
      <alignment vertical="center"/>
    </xf>
    <xf numFmtId="177" fontId="8" fillId="0" borderId="13" xfId="1" applyNumberFormat="1" applyFont="1" applyBorder="1">
      <alignment vertical="center"/>
    </xf>
    <xf numFmtId="178" fontId="8" fillId="0" borderId="1" xfId="0" applyNumberFormat="1" applyFont="1" applyBorder="1" applyAlignment="1">
      <alignment vertical="center"/>
    </xf>
    <xf numFmtId="178" fontId="8" fillId="0" borderId="39" xfId="0" applyNumberFormat="1" applyFont="1" applyBorder="1" applyAlignment="1">
      <alignment vertical="center"/>
    </xf>
    <xf numFmtId="179" fontId="8" fillId="0" borderId="1" xfId="0" applyNumberFormat="1" applyFont="1" applyFill="1" applyBorder="1">
      <alignment vertical="center"/>
    </xf>
    <xf numFmtId="177" fontId="8" fillId="0" borderId="64" xfId="0" applyNumberFormat="1" applyFont="1" applyBorder="1">
      <alignment vertical="center"/>
    </xf>
    <xf numFmtId="177" fontId="8" fillId="0" borderId="65" xfId="0" applyNumberFormat="1" applyFont="1" applyBorder="1">
      <alignment vertical="center"/>
    </xf>
    <xf numFmtId="0" fontId="8" fillId="0" borderId="0" xfId="0" applyFont="1" applyFill="1" applyBorder="1" applyAlignment="1">
      <alignment horizontal="left" vertical="center"/>
    </xf>
    <xf numFmtId="0" fontId="12" fillId="0" borderId="0" xfId="0" applyFont="1">
      <alignment vertical="center"/>
    </xf>
    <xf numFmtId="0" fontId="13" fillId="0" borderId="0" xfId="0" applyFont="1">
      <alignment vertical="center"/>
    </xf>
    <xf numFmtId="0" fontId="14" fillId="0" borderId="31" xfId="0" applyFont="1" applyBorder="1" applyAlignment="1">
      <alignment horizontal="center" vertical="center"/>
    </xf>
    <xf numFmtId="0" fontId="14" fillId="0" borderId="31" xfId="0" applyFont="1" applyBorder="1" applyAlignment="1">
      <alignment vertical="center"/>
    </xf>
    <xf numFmtId="0" fontId="14" fillId="0" borderId="32" xfId="0" applyFont="1" applyBorder="1" applyAlignment="1">
      <alignment vertical="center"/>
    </xf>
    <xf numFmtId="0" fontId="15" fillId="0" borderId="3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8" xfId="0" applyFont="1" applyBorder="1">
      <alignment vertical="center"/>
    </xf>
    <xf numFmtId="0" fontId="14" fillId="0" borderId="63" xfId="0" applyFont="1" applyBorder="1" applyAlignment="1">
      <alignment horizontal="center" vertical="center" wrapText="1"/>
    </xf>
    <xf numFmtId="0" fontId="14" fillId="0" borderId="34" xfId="0" applyFont="1" applyBorder="1" applyAlignment="1">
      <alignment horizontal="center" vertical="center"/>
    </xf>
    <xf numFmtId="0" fontId="16" fillId="2" borderId="2" xfId="0" applyFont="1" applyFill="1" applyBorder="1" applyAlignment="1">
      <alignment horizontal="center" vertical="center" shrinkToFit="1"/>
    </xf>
    <xf numFmtId="177" fontId="16" fillId="0" borderId="6" xfId="1" applyNumberFormat="1" applyFont="1" applyFill="1" applyBorder="1" applyAlignment="1">
      <alignment horizontal="right" vertical="center" shrinkToFit="1"/>
    </xf>
    <xf numFmtId="178" fontId="16" fillId="0" borderId="20" xfId="0" applyNumberFormat="1" applyFont="1" applyFill="1" applyBorder="1">
      <alignment vertical="center"/>
    </xf>
    <xf numFmtId="176" fontId="16" fillId="2" borderId="18" xfId="0" applyNumberFormat="1" applyFont="1" applyFill="1" applyBorder="1">
      <alignment vertical="center"/>
    </xf>
    <xf numFmtId="178" fontId="16" fillId="0" borderId="20" xfId="0" applyNumberFormat="1" applyFont="1" applyBorder="1">
      <alignment vertical="center"/>
    </xf>
    <xf numFmtId="179" fontId="16" fillId="2" borderId="2" xfId="1" applyNumberFormat="1" applyFont="1" applyFill="1" applyBorder="1">
      <alignment vertical="center"/>
    </xf>
    <xf numFmtId="177" fontId="16" fillId="0" borderId="2" xfId="0" applyNumberFormat="1" applyFont="1" applyFill="1" applyBorder="1">
      <alignment vertical="center"/>
    </xf>
    <xf numFmtId="177" fontId="16" fillId="2" borderId="18" xfId="1" applyNumberFormat="1" applyFont="1" applyFill="1" applyBorder="1">
      <alignment vertical="center"/>
    </xf>
    <xf numFmtId="177" fontId="16" fillId="2" borderId="19" xfId="1" applyNumberFormat="1" applyFont="1" applyFill="1" applyBorder="1">
      <alignment vertical="center"/>
    </xf>
    <xf numFmtId="177" fontId="16" fillId="0" borderId="20" xfId="1" applyNumberFormat="1" applyFont="1" applyBorder="1">
      <alignment vertical="center"/>
    </xf>
    <xf numFmtId="177" fontId="16" fillId="0" borderId="2" xfId="1" applyNumberFormat="1" applyFont="1" applyFill="1" applyBorder="1">
      <alignment vertical="center"/>
    </xf>
    <xf numFmtId="0" fontId="16" fillId="2" borderId="2" xfId="0" applyFont="1" applyFill="1" applyBorder="1" applyAlignment="1">
      <alignment vertical="center" wrapText="1"/>
    </xf>
    <xf numFmtId="0" fontId="16" fillId="2" borderId="3" xfId="0" applyFont="1" applyFill="1" applyBorder="1" applyAlignment="1">
      <alignment horizontal="center" vertical="center" shrinkToFit="1"/>
    </xf>
    <xf numFmtId="178" fontId="16" fillId="0" borderId="13" xfId="0" applyNumberFormat="1" applyFont="1" applyFill="1" applyBorder="1">
      <alignment vertical="center"/>
    </xf>
    <xf numFmtId="176" fontId="16" fillId="2" borderId="11" xfId="0" applyNumberFormat="1" applyFont="1" applyFill="1" applyBorder="1">
      <alignment vertical="center"/>
    </xf>
    <xf numFmtId="179" fontId="16" fillId="2" borderId="3" xfId="1" applyNumberFormat="1" applyFont="1" applyFill="1" applyBorder="1">
      <alignment vertical="center"/>
    </xf>
    <xf numFmtId="177" fontId="16" fillId="0" borderId="3" xfId="0" applyNumberFormat="1" applyFont="1" applyFill="1" applyBorder="1">
      <alignment vertical="center"/>
    </xf>
    <xf numFmtId="177" fontId="16" fillId="2" borderId="11" xfId="1" applyNumberFormat="1" applyFont="1" applyFill="1" applyBorder="1">
      <alignment vertical="center"/>
    </xf>
    <xf numFmtId="177" fontId="16" fillId="2" borderId="12" xfId="1" applyNumberFormat="1" applyFont="1" applyFill="1" applyBorder="1">
      <alignment vertical="center"/>
    </xf>
    <xf numFmtId="177" fontId="16" fillId="0" borderId="13" xfId="1" applyNumberFormat="1" applyFont="1" applyBorder="1">
      <alignment vertical="center"/>
    </xf>
    <xf numFmtId="177" fontId="16" fillId="0" borderId="3" xfId="1" applyNumberFormat="1" applyFont="1" applyFill="1" applyBorder="1">
      <alignment vertical="center"/>
    </xf>
    <xf numFmtId="0" fontId="16" fillId="2" borderId="3" xfId="0" applyFont="1" applyFill="1" applyBorder="1" applyAlignment="1">
      <alignment vertical="center" wrapText="1"/>
    </xf>
    <xf numFmtId="176" fontId="16" fillId="0" borderId="12" xfId="0" applyNumberFormat="1" applyFont="1" applyFill="1" applyBorder="1">
      <alignment vertical="center"/>
    </xf>
    <xf numFmtId="178" fontId="16" fillId="0" borderId="13" xfId="0" applyNumberFormat="1" applyFont="1" applyBorder="1">
      <alignment vertical="center"/>
    </xf>
    <xf numFmtId="178" fontId="16" fillId="0" borderId="1" xfId="0" applyNumberFormat="1"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178" fontId="16" fillId="0" borderId="39" xfId="0" applyNumberFormat="1" applyFont="1" applyBorder="1" applyAlignment="1">
      <alignment vertical="center"/>
    </xf>
    <xf numFmtId="179" fontId="16" fillId="0" borderId="1" xfId="0" applyNumberFormat="1" applyFont="1" applyFill="1" applyBorder="1">
      <alignment vertical="center"/>
    </xf>
    <xf numFmtId="177" fontId="16" fillId="0" borderId="40" xfId="0" applyNumberFormat="1" applyFont="1" applyBorder="1">
      <alignment vertical="center"/>
    </xf>
    <xf numFmtId="177" fontId="16" fillId="0" borderId="64" xfId="0" applyNumberFormat="1" applyFont="1" applyBorder="1">
      <alignment vertical="center"/>
    </xf>
    <xf numFmtId="177" fontId="16" fillId="0" borderId="65" xfId="0" applyNumberFormat="1" applyFont="1" applyBorder="1">
      <alignment vertical="center"/>
    </xf>
    <xf numFmtId="177" fontId="16" fillId="2" borderId="1" xfId="0" applyNumberFormat="1" applyFont="1" applyFill="1" applyBorder="1">
      <alignment vertical="center"/>
    </xf>
    <xf numFmtId="177" fontId="16" fillId="0" borderId="1" xfId="0" applyNumberFormat="1" applyFont="1" applyFill="1" applyBorder="1">
      <alignment vertical="center"/>
    </xf>
    <xf numFmtId="0" fontId="16" fillId="0" borderId="1" xfId="0" applyFont="1" applyBorder="1" applyAlignment="1">
      <alignment vertical="center" wrapText="1"/>
    </xf>
    <xf numFmtId="0" fontId="16" fillId="0" borderId="0" xfId="0" applyFont="1">
      <alignment vertical="center"/>
    </xf>
    <xf numFmtId="38" fontId="14" fillId="0" borderId="0" xfId="1" applyFont="1">
      <alignment vertical="center"/>
    </xf>
    <xf numFmtId="38" fontId="16" fillId="0" borderId="0" xfId="1" applyFont="1">
      <alignment vertical="center"/>
    </xf>
    <xf numFmtId="38" fontId="16" fillId="0" borderId="0" xfId="1" applyFont="1" applyBorder="1" applyAlignment="1">
      <alignment horizontal="center" vertical="center"/>
    </xf>
    <xf numFmtId="38" fontId="14" fillId="0" borderId="49" xfId="1" applyFont="1" applyBorder="1">
      <alignment vertical="center"/>
    </xf>
    <xf numFmtId="38" fontId="14" fillId="0" borderId="50" xfId="1" applyFont="1" applyBorder="1">
      <alignment vertical="center"/>
    </xf>
    <xf numFmtId="38" fontId="14" fillId="0" borderId="60" xfId="1" applyFont="1" applyBorder="1">
      <alignment vertical="center"/>
    </xf>
    <xf numFmtId="38" fontId="16" fillId="0" borderId="61" xfId="1" applyFont="1" applyBorder="1">
      <alignment vertical="center"/>
    </xf>
    <xf numFmtId="38" fontId="16" fillId="0" borderId="42" xfId="1" applyFont="1" applyBorder="1" applyAlignment="1">
      <alignment vertical="center"/>
    </xf>
    <xf numFmtId="38" fontId="16" fillId="0" borderId="55" xfId="1" applyFont="1" applyBorder="1" applyAlignment="1">
      <alignment vertical="center"/>
    </xf>
    <xf numFmtId="38" fontId="16" fillId="0" borderId="17" xfId="1" applyFont="1" applyBorder="1" applyAlignment="1">
      <alignment vertical="center"/>
    </xf>
    <xf numFmtId="38" fontId="16" fillId="0" borderId="6" xfId="1" applyFont="1" applyBorder="1" applyAlignment="1">
      <alignment vertical="center"/>
    </xf>
    <xf numFmtId="38" fontId="16" fillId="0" borderId="0" xfId="1" applyFont="1" applyFill="1" applyBorder="1" applyAlignment="1">
      <alignment horizontal="left" vertical="center"/>
    </xf>
    <xf numFmtId="38" fontId="16" fillId="0" borderId="0" xfId="1" applyFont="1" applyFill="1" applyBorder="1" applyAlignment="1">
      <alignment horizontal="left" vertical="center" wrapText="1"/>
    </xf>
    <xf numFmtId="38" fontId="16" fillId="0" borderId="0" xfId="1" applyFont="1" applyFill="1" applyBorder="1" applyAlignment="1">
      <alignment horizontal="center" vertical="center"/>
    </xf>
    <xf numFmtId="38" fontId="16" fillId="0" borderId="0" xfId="1" applyFont="1" applyAlignment="1">
      <alignment vertical="center"/>
    </xf>
    <xf numFmtId="38" fontId="16" fillId="0" borderId="0" xfId="1" applyFont="1" applyFill="1">
      <alignment vertical="center"/>
    </xf>
    <xf numFmtId="38" fontId="16" fillId="0" borderId="0" xfId="1" applyFont="1" applyFill="1" applyBorder="1">
      <alignment vertical="center"/>
    </xf>
    <xf numFmtId="38" fontId="16" fillId="0" borderId="0" xfId="1" applyFont="1" applyFill="1" applyBorder="1" applyAlignment="1">
      <alignment horizontal="center" vertical="center" shrinkToFit="1"/>
    </xf>
    <xf numFmtId="38" fontId="8" fillId="0" borderId="0" xfId="1" applyFont="1" applyAlignment="1">
      <alignment horizontal="center" vertical="center"/>
    </xf>
    <xf numFmtId="38" fontId="8" fillId="0" borderId="0" xfId="1" applyFont="1" applyAlignment="1">
      <alignment horizontal="right" vertical="center"/>
    </xf>
    <xf numFmtId="38" fontId="16" fillId="0" borderId="0" xfId="1" applyFont="1" applyAlignment="1">
      <alignment horizontal="center" vertical="center"/>
    </xf>
    <xf numFmtId="38" fontId="16" fillId="0" borderId="0" xfId="1" applyFont="1" applyAlignment="1">
      <alignment horizontal="right" vertical="center"/>
    </xf>
    <xf numFmtId="0" fontId="5" fillId="0" borderId="28" xfId="0" applyFont="1" applyBorder="1" applyAlignment="1">
      <alignment horizontal="center" vertical="center"/>
    </xf>
    <xf numFmtId="0" fontId="8" fillId="0" borderId="5" xfId="0" applyFont="1" applyBorder="1" applyAlignment="1">
      <alignment horizontal="center" vertical="center"/>
    </xf>
    <xf numFmtId="0" fontId="16" fillId="0" borderId="5" xfId="0" applyFont="1" applyBorder="1" applyAlignment="1">
      <alignment horizontal="center" vertical="center"/>
    </xf>
    <xf numFmtId="0" fontId="14" fillId="0" borderId="28" xfId="0" applyFont="1" applyBorder="1" applyAlignment="1">
      <alignment horizontal="center" vertical="center"/>
    </xf>
    <xf numFmtId="38" fontId="8" fillId="0" borderId="44" xfId="1" applyFont="1" applyBorder="1" applyAlignment="1">
      <alignment horizontal="center" vertical="center"/>
    </xf>
    <xf numFmtId="38" fontId="8" fillId="0" borderId="45" xfId="1" applyFont="1" applyBorder="1" applyAlignment="1">
      <alignment horizontal="center" vertical="center"/>
    </xf>
    <xf numFmtId="38" fontId="8" fillId="0" borderId="66" xfId="1" applyFont="1" applyBorder="1">
      <alignment vertical="center"/>
    </xf>
    <xf numFmtId="38" fontId="16" fillId="0" borderId="44" xfId="1" applyFont="1" applyBorder="1" applyAlignment="1">
      <alignment horizontal="center" vertical="center"/>
    </xf>
    <xf numFmtId="38" fontId="16" fillId="0" borderId="45" xfId="1" applyFont="1" applyBorder="1" applyAlignment="1">
      <alignment horizontal="center" vertical="center"/>
    </xf>
    <xf numFmtId="38" fontId="16" fillId="0" borderId="66" xfId="1" applyFont="1" applyBorder="1">
      <alignment vertical="center"/>
    </xf>
    <xf numFmtId="176" fontId="16" fillId="2" borderId="22" xfId="0" applyNumberFormat="1" applyFont="1" applyFill="1" applyBorder="1">
      <alignment vertical="center"/>
    </xf>
    <xf numFmtId="176" fontId="16" fillId="0" borderId="19" xfId="0" applyNumberFormat="1" applyFont="1" applyFill="1" applyBorder="1">
      <alignment vertical="center"/>
    </xf>
    <xf numFmtId="178" fontId="8" fillId="2" borderId="1" xfId="0" applyNumberFormat="1" applyFont="1" applyFill="1" applyBorder="1" applyAlignment="1">
      <alignment horizontal="right" vertical="center"/>
    </xf>
    <xf numFmtId="178" fontId="8" fillId="2" borderId="39" xfId="0" applyNumberFormat="1" applyFont="1" applyFill="1" applyBorder="1" applyAlignment="1">
      <alignment horizontal="right" vertical="center"/>
    </xf>
    <xf numFmtId="176" fontId="8" fillId="2" borderId="19" xfId="0" applyNumberFormat="1" applyFont="1" applyFill="1" applyBorder="1" applyAlignment="1">
      <alignment horizontal="right" vertical="center"/>
    </xf>
    <xf numFmtId="176" fontId="8" fillId="2" borderId="12" xfId="0" applyNumberFormat="1" applyFont="1" applyFill="1" applyBorder="1" applyAlignment="1">
      <alignment horizontal="right" vertical="center"/>
    </xf>
    <xf numFmtId="178" fontId="8" fillId="2" borderId="20"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9" fontId="8" fillId="2" borderId="1" xfId="0" applyNumberFormat="1" applyFont="1" applyFill="1" applyBorder="1" applyAlignment="1">
      <alignment horizontal="right" vertical="center"/>
    </xf>
    <xf numFmtId="177" fontId="8" fillId="2" borderId="40" xfId="0" applyNumberFormat="1" applyFont="1" applyFill="1" applyBorder="1" applyAlignment="1">
      <alignment horizontal="right" vertical="center"/>
    </xf>
    <xf numFmtId="176" fontId="8" fillId="2" borderId="18" xfId="0" applyNumberFormat="1" applyFont="1" applyFill="1" applyBorder="1" applyAlignment="1">
      <alignment horizontal="right" vertical="center"/>
    </xf>
    <xf numFmtId="176" fontId="8" fillId="2" borderId="11" xfId="0" applyNumberFormat="1" applyFont="1" applyFill="1" applyBorder="1" applyAlignment="1">
      <alignment horizontal="right" vertical="center"/>
    </xf>
    <xf numFmtId="179" fontId="8" fillId="2" borderId="2" xfId="1" applyNumberFormat="1" applyFont="1" applyFill="1" applyBorder="1" applyAlignment="1">
      <alignment horizontal="right" vertical="center"/>
    </xf>
    <xf numFmtId="179" fontId="8" fillId="2" borderId="3" xfId="1" applyNumberFormat="1" applyFont="1" applyFill="1" applyBorder="1" applyAlignment="1">
      <alignment horizontal="right" vertical="center"/>
    </xf>
    <xf numFmtId="177" fontId="8" fillId="2" borderId="2" xfId="0" applyNumberFormat="1" applyFont="1" applyFill="1" applyBorder="1" applyAlignment="1">
      <alignment horizontal="right" vertical="center"/>
    </xf>
    <xf numFmtId="177" fontId="8" fillId="2" borderId="3" xfId="0" applyNumberFormat="1" applyFont="1" applyFill="1" applyBorder="1" applyAlignment="1">
      <alignment horizontal="right" vertical="center"/>
    </xf>
    <xf numFmtId="177" fontId="8" fillId="2" borderId="64" xfId="0" applyNumberFormat="1" applyFont="1" applyFill="1" applyBorder="1" applyAlignment="1">
      <alignment horizontal="right" vertical="center"/>
    </xf>
    <xf numFmtId="177" fontId="8" fillId="2" borderId="65" xfId="0" applyNumberFormat="1" applyFont="1" applyFill="1" applyBorder="1" applyAlignment="1">
      <alignment horizontal="right" vertical="center"/>
    </xf>
    <xf numFmtId="177" fontId="8" fillId="2" borderId="11" xfId="1" applyNumberFormat="1" applyFont="1" applyFill="1" applyBorder="1" applyAlignment="1">
      <alignment horizontal="right" vertical="center"/>
    </xf>
    <xf numFmtId="177" fontId="8" fillId="2" borderId="12" xfId="1" applyNumberFormat="1" applyFont="1" applyFill="1" applyBorder="1" applyAlignment="1">
      <alignment horizontal="right" vertical="center"/>
    </xf>
    <xf numFmtId="177" fontId="8" fillId="2" borderId="13" xfId="1" applyNumberFormat="1" applyFont="1" applyFill="1" applyBorder="1" applyAlignment="1">
      <alignment horizontal="right" vertical="center"/>
    </xf>
    <xf numFmtId="177" fontId="8" fillId="2" borderId="18" xfId="1" applyNumberFormat="1" applyFont="1" applyFill="1" applyBorder="1" applyAlignment="1">
      <alignment horizontal="right" vertical="center"/>
    </xf>
    <xf numFmtId="177" fontId="8" fillId="2" borderId="19" xfId="1" applyNumberFormat="1" applyFont="1" applyFill="1" applyBorder="1" applyAlignment="1">
      <alignment horizontal="right" vertical="center"/>
    </xf>
    <xf numFmtId="177" fontId="8" fillId="2" borderId="20" xfId="1" applyNumberFormat="1" applyFont="1" applyFill="1" applyBorder="1" applyAlignment="1">
      <alignment horizontal="right" vertical="center"/>
    </xf>
    <xf numFmtId="177" fontId="8" fillId="2" borderId="1" xfId="0" applyNumberFormat="1" applyFont="1" applyFill="1" applyBorder="1" applyAlignment="1">
      <alignment horizontal="right" vertical="center"/>
    </xf>
    <xf numFmtId="177" fontId="8" fillId="2" borderId="2" xfId="1" applyNumberFormat="1" applyFont="1" applyFill="1" applyBorder="1" applyAlignment="1">
      <alignment horizontal="right" vertical="center"/>
    </xf>
    <xf numFmtId="177" fontId="8" fillId="2" borderId="3" xfId="1" applyNumberFormat="1" applyFont="1" applyFill="1" applyBorder="1" applyAlignment="1">
      <alignment horizontal="right" vertical="center"/>
    </xf>
    <xf numFmtId="0" fontId="4" fillId="0" borderId="0" xfId="0" applyFont="1" applyAlignment="1">
      <alignment horizontal="center" vertical="center"/>
    </xf>
    <xf numFmtId="0" fontId="8" fillId="0" borderId="0" xfId="0" applyFont="1" applyAlignment="1">
      <alignment horizontal="right" vertical="center"/>
    </xf>
    <xf numFmtId="176" fontId="8" fillId="2" borderId="22" xfId="0" applyNumberFormat="1" applyFont="1" applyFill="1" applyBorder="1" applyAlignment="1">
      <alignment horizontal="right" vertical="center"/>
    </xf>
    <xf numFmtId="38" fontId="19" fillId="0" borderId="0" xfId="1" applyFont="1" applyAlignment="1">
      <alignment horizontal="center" vertical="center"/>
    </xf>
    <xf numFmtId="38" fontId="8" fillId="0" borderId="17" xfId="1" applyFont="1" applyFill="1" applyBorder="1" applyAlignment="1">
      <alignment horizontal="center" vertical="center"/>
    </xf>
    <xf numFmtId="38" fontId="8" fillId="2" borderId="17" xfId="1" applyFont="1" applyFill="1" applyBorder="1" applyAlignment="1">
      <alignment horizontal="center" vertical="center" shrinkToFit="1"/>
    </xf>
    <xf numFmtId="38" fontId="8" fillId="0" borderId="43" xfId="1" applyFont="1" applyBorder="1" applyAlignment="1">
      <alignment horizontal="left" vertical="center"/>
    </xf>
    <xf numFmtId="38" fontId="8" fillId="0" borderId="44" xfId="1" applyFont="1" applyBorder="1" applyAlignment="1">
      <alignment horizontal="left" vertical="center"/>
    </xf>
    <xf numFmtId="38" fontId="8" fillId="0" borderId="45" xfId="1" applyFont="1" applyBorder="1" applyAlignment="1">
      <alignment horizontal="left" vertical="center"/>
    </xf>
    <xf numFmtId="38" fontId="8" fillId="0" borderId="43" xfId="1" applyFont="1" applyBorder="1" applyAlignment="1">
      <alignment horizontal="center" vertical="center"/>
    </xf>
    <xf numFmtId="38" fontId="8" fillId="0" borderId="44" xfId="1" applyFont="1" applyBorder="1" applyAlignment="1">
      <alignment horizontal="center" vertical="center"/>
    </xf>
    <xf numFmtId="38" fontId="8" fillId="0" borderId="44" xfId="1" applyFont="1" applyFill="1" applyBorder="1" applyAlignment="1">
      <alignment horizontal="center" vertical="center"/>
    </xf>
    <xf numFmtId="38" fontId="8" fillId="0" borderId="52" xfId="1" applyFont="1" applyBorder="1" applyAlignment="1">
      <alignment horizontal="left" vertical="center"/>
    </xf>
    <xf numFmtId="38" fontId="8" fillId="0" borderId="53" xfId="1" applyFont="1" applyBorder="1" applyAlignment="1">
      <alignment horizontal="left" vertical="center"/>
    </xf>
    <xf numFmtId="38" fontId="8" fillId="0" borderId="7" xfId="1" applyFont="1" applyBorder="1" applyAlignment="1">
      <alignment horizontal="left" vertical="center"/>
    </xf>
    <xf numFmtId="38" fontId="8" fillId="0" borderId="52" xfId="1" applyFont="1" applyBorder="1" applyAlignment="1">
      <alignment horizontal="right" vertical="center"/>
    </xf>
    <xf numFmtId="38" fontId="8" fillId="0" borderId="53" xfId="1" applyFont="1" applyBorder="1" applyAlignment="1">
      <alignment horizontal="right" vertical="center"/>
    </xf>
    <xf numFmtId="38" fontId="8" fillId="0" borderId="46" xfId="1" applyFont="1" applyBorder="1" applyAlignment="1">
      <alignment horizontal="left" vertical="center"/>
    </xf>
    <xf numFmtId="38" fontId="8" fillId="0" borderId="61" xfId="1" applyFont="1" applyBorder="1" applyAlignment="1">
      <alignment horizontal="left" vertical="center"/>
    </xf>
    <xf numFmtId="38" fontId="8" fillId="0" borderId="0" xfId="1" applyFont="1" applyBorder="1" applyAlignment="1">
      <alignment horizontal="left" vertical="center"/>
    </xf>
    <xf numFmtId="38" fontId="8" fillId="0" borderId="62" xfId="1" applyFont="1" applyBorder="1" applyAlignment="1">
      <alignment horizontal="left" vertical="center"/>
    </xf>
    <xf numFmtId="38" fontId="8" fillId="0" borderId="49"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46" xfId="1" applyFont="1" applyBorder="1" applyAlignment="1">
      <alignment horizontal="left" vertical="center" wrapText="1"/>
    </xf>
    <xf numFmtId="38" fontId="8" fillId="0" borderId="47" xfId="1" applyFont="1" applyBorder="1" applyAlignment="1">
      <alignment horizontal="left" vertical="center" wrapText="1"/>
    </xf>
    <xf numFmtId="38" fontId="8" fillId="0" borderId="50" xfId="1" applyFont="1" applyBorder="1" applyAlignment="1">
      <alignment horizontal="left" vertical="center" wrapText="1"/>
    </xf>
    <xf numFmtId="38" fontId="8" fillId="0" borderId="51" xfId="1" applyFont="1" applyBorder="1" applyAlignment="1">
      <alignment horizontal="left" vertical="center" wrapText="1"/>
    </xf>
    <xf numFmtId="38" fontId="8" fillId="2" borderId="46" xfId="1" applyFont="1" applyFill="1" applyBorder="1" applyAlignment="1">
      <alignment horizontal="center" vertical="center"/>
    </xf>
    <xf numFmtId="38" fontId="8" fillId="2" borderId="47" xfId="1" applyFont="1" applyFill="1" applyBorder="1" applyAlignment="1">
      <alignment horizontal="center" vertical="center"/>
    </xf>
    <xf numFmtId="38" fontId="8" fillId="2" borderId="48" xfId="1" applyFont="1" applyFill="1" applyBorder="1" applyAlignment="1">
      <alignment horizontal="center" vertical="center"/>
    </xf>
    <xf numFmtId="38" fontId="8" fillId="2" borderId="50" xfId="1" applyFont="1" applyFill="1" applyBorder="1" applyAlignment="1">
      <alignment horizontal="center" vertical="center"/>
    </xf>
    <xf numFmtId="38" fontId="8" fillId="2" borderId="51" xfId="1" applyFont="1" applyFill="1" applyBorder="1" applyAlignment="1">
      <alignment horizontal="center" vertical="center"/>
    </xf>
    <xf numFmtId="38" fontId="8" fillId="2" borderId="58" xfId="1" applyFont="1" applyFill="1" applyBorder="1" applyAlignment="1">
      <alignment horizontal="center" vertical="center"/>
    </xf>
    <xf numFmtId="38" fontId="8" fillId="0" borderId="38" xfId="1" applyFont="1" applyBorder="1" applyAlignment="1">
      <alignment horizontal="center" vertical="center"/>
    </xf>
    <xf numFmtId="38" fontId="8" fillId="0" borderId="39" xfId="1" applyFont="1" applyBorder="1" applyAlignment="1">
      <alignment horizontal="center" vertical="center"/>
    </xf>
    <xf numFmtId="38" fontId="8" fillId="0" borderId="5" xfId="1" applyFont="1" applyBorder="1" applyAlignment="1">
      <alignment horizontal="center" vertical="center"/>
    </xf>
    <xf numFmtId="38" fontId="8" fillId="0" borderId="54" xfId="1" applyFont="1" applyBorder="1" applyAlignment="1">
      <alignment horizontal="left" vertical="center" wrapText="1"/>
    </xf>
    <xf numFmtId="38" fontId="8" fillId="0" borderId="42" xfId="1" applyFont="1" applyBorder="1" applyAlignment="1">
      <alignment horizontal="left" vertical="center"/>
    </xf>
    <xf numFmtId="38" fontId="8" fillId="0" borderId="55" xfId="1" applyFont="1" applyBorder="1" applyAlignment="1">
      <alignment horizontal="left" vertical="center"/>
    </xf>
    <xf numFmtId="38" fontId="8" fillId="0" borderId="56" xfId="1" applyFont="1" applyFill="1" applyBorder="1" applyAlignment="1">
      <alignment horizontal="right" vertical="center"/>
    </xf>
    <xf numFmtId="38" fontId="8" fillId="0" borderId="42" xfId="1" applyFont="1" applyFill="1" applyBorder="1" applyAlignment="1">
      <alignment horizontal="right" vertical="center"/>
    </xf>
    <xf numFmtId="180" fontId="8" fillId="0" borderId="49" xfId="2" applyNumberFormat="1" applyFont="1" applyBorder="1" applyAlignment="1">
      <alignment horizontal="right" vertical="center"/>
    </xf>
    <xf numFmtId="180" fontId="8" fillId="0" borderId="0" xfId="2" applyNumberFormat="1" applyFont="1" applyBorder="1" applyAlignment="1">
      <alignment horizontal="right" vertical="center"/>
    </xf>
    <xf numFmtId="38" fontId="8" fillId="0" borderId="42" xfId="1" applyFont="1" applyBorder="1" applyAlignment="1">
      <alignment horizontal="left" vertical="center" wrapText="1"/>
    </xf>
    <xf numFmtId="38" fontId="8" fillId="0" borderId="55" xfId="1" applyFont="1" applyBorder="1" applyAlignment="1">
      <alignment horizontal="left" vertical="center" wrapText="1"/>
    </xf>
    <xf numFmtId="38" fontId="8" fillId="0" borderId="57" xfId="1" applyFont="1" applyBorder="1" applyAlignment="1">
      <alignment horizontal="left" vertical="center" wrapText="1"/>
    </xf>
    <xf numFmtId="38" fontId="8" fillId="0" borderId="58" xfId="1" applyFont="1" applyBorder="1" applyAlignment="1">
      <alignment horizontal="left" vertical="center" wrapText="1"/>
    </xf>
    <xf numFmtId="38" fontId="8" fillId="0" borderId="59" xfId="1" applyFont="1" applyFill="1" applyBorder="1" applyAlignment="1">
      <alignment horizontal="right" vertical="center"/>
    </xf>
    <xf numFmtId="38" fontId="8" fillId="0" borderId="17" xfId="1" applyFont="1" applyFill="1" applyBorder="1" applyAlignment="1">
      <alignment horizontal="right" vertical="center"/>
    </xf>
    <xf numFmtId="38" fontId="8" fillId="0" borderId="17" xfId="1" applyFont="1" applyBorder="1" applyAlignment="1">
      <alignment horizontal="left" vertical="center"/>
    </xf>
    <xf numFmtId="38" fontId="8" fillId="0" borderId="6" xfId="1" applyFont="1" applyBorder="1" applyAlignment="1">
      <alignment horizontal="left" vertical="center"/>
    </xf>
    <xf numFmtId="38" fontId="8" fillId="0" borderId="38" xfId="1" applyFont="1" applyBorder="1" applyAlignment="1">
      <alignment horizontal="left" vertical="center"/>
    </xf>
    <xf numFmtId="38" fontId="8" fillId="0" borderId="39" xfId="1" applyFont="1" applyBorder="1" applyAlignment="1">
      <alignment horizontal="left" vertical="center"/>
    </xf>
    <xf numFmtId="38" fontId="8" fillId="0" borderId="38" xfId="1" applyFont="1" applyBorder="1" applyAlignment="1">
      <alignment horizontal="right" vertical="center"/>
    </xf>
    <xf numFmtId="38" fontId="8" fillId="0" borderId="39" xfId="1" applyFont="1" applyBorder="1" applyAlignment="1">
      <alignment horizontal="right" vertical="center"/>
    </xf>
    <xf numFmtId="38" fontId="8" fillId="0" borderId="5" xfId="1" applyFont="1" applyBorder="1" applyAlignment="1">
      <alignment horizontal="left" vertical="center"/>
    </xf>
    <xf numFmtId="38" fontId="8" fillId="0" borderId="48" xfId="1" applyFont="1" applyBorder="1" applyAlignment="1">
      <alignment horizontal="left" vertical="center" wrapText="1"/>
    </xf>
    <xf numFmtId="38" fontId="8" fillId="0" borderId="0" xfId="1" applyFont="1" applyAlignment="1">
      <alignment horizontal="center" vertical="center"/>
    </xf>
    <xf numFmtId="38" fontId="8" fillId="0" borderId="17" xfId="1" applyFont="1" applyBorder="1" applyAlignment="1">
      <alignment horizontal="center" vertical="center" shrinkToFit="1"/>
    </xf>
    <xf numFmtId="38" fontId="8" fillId="0" borderId="0" xfId="1" applyFont="1" applyAlignment="1">
      <alignment horizontal="right" vertical="center"/>
    </xf>
    <xf numFmtId="38" fontId="8" fillId="2" borderId="0" xfId="1" applyFont="1" applyFill="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8" fillId="2" borderId="3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7"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 xfId="0" applyFont="1" applyBorder="1" applyAlignment="1">
      <alignment horizontal="center" vertical="center"/>
    </xf>
    <xf numFmtId="0" fontId="21" fillId="0" borderId="0" xfId="0" applyFont="1" applyAlignment="1">
      <alignment horizontal="center" vertical="center"/>
    </xf>
    <xf numFmtId="38" fontId="8" fillId="0" borderId="38" xfId="0" applyNumberFormat="1" applyFont="1" applyBorder="1" applyAlignment="1">
      <alignment horizontal="center" vertical="center" shrinkToFit="1"/>
    </xf>
    <xf numFmtId="38" fontId="8" fillId="0" borderId="5" xfId="0" applyNumberFormat="1" applyFont="1" applyBorder="1" applyAlignment="1">
      <alignment horizontal="center" vertical="center" shrinkToFi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38" fontId="8" fillId="2" borderId="38" xfId="1" applyFont="1" applyFill="1" applyBorder="1" applyAlignment="1">
      <alignment horizontal="center" vertical="center"/>
    </xf>
    <xf numFmtId="38" fontId="8" fillId="2" borderId="39"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49" xfId="1" applyFont="1" applyFill="1" applyBorder="1" applyAlignment="1">
      <alignment horizontal="right" vertical="center"/>
    </xf>
    <xf numFmtId="38" fontId="8" fillId="2" borderId="0" xfId="1" applyFont="1" applyFill="1" applyBorder="1" applyAlignment="1">
      <alignment horizontal="right" vertical="center"/>
    </xf>
    <xf numFmtId="38" fontId="8" fillId="2" borderId="56" xfId="1" applyFont="1" applyFill="1" applyBorder="1" applyAlignment="1">
      <alignment horizontal="right" vertical="center"/>
    </xf>
    <xf numFmtId="38" fontId="8" fillId="2" borderId="42" xfId="1" applyFont="1" applyFill="1" applyBorder="1" applyAlignment="1">
      <alignment horizontal="right" vertical="center"/>
    </xf>
    <xf numFmtId="180" fontId="10" fillId="2" borderId="70" xfId="2" applyNumberFormat="1" applyFont="1" applyFill="1" applyBorder="1" applyAlignment="1">
      <alignment horizontal="left" vertical="center"/>
    </xf>
    <xf numFmtId="180" fontId="10" fillId="2" borderId="71" xfId="2" applyNumberFormat="1" applyFont="1" applyFill="1" applyBorder="1" applyAlignment="1">
      <alignment horizontal="left" vertical="center"/>
    </xf>
    <xf numFmtId="38" fontId="8" fillId="2" borderId="59" xfId="1" applyFont="1" applyFill="1" applyBorder="1" applyAlignment="1">
      <alignment horizontal="right" vertical="center"/>
    </xf>
    <xf numFmtId="38" fontId="8" fillId="2" borderId="17" xfId="1" applyFont="1" applyFill="1" applyBorder="1" applyAlignment="1">
      <alignment horizontal="right" vertical="center"/>
    </xf>
    <xf numFmtId="38" fontId="8" fillId="2" borderId="38" xfId="1" applyFont="1" applyFill="1" applyBorder="1" applyAlignment="1">
      <alignment horizontal="right" vertical="center"/>
    </xf>
    <xf numFmtId="38" fontId="8" fillId="2" borderId="39" xfId="1" applyFont="1" applyFill="1" applyBorder="1" applyAlignment="1">
      <alignment horizontal="right" vertical="center"/>
    </xf>
    <xf numFmtId="38" fontId="8" fillId="2" borderId="52" xfId="1" applyFont="1" applyFill="1" applyBorder="1" applyAlignment="1">
      <alignment horizontal="right" vertical="center"/>
    </xf>
    <xf numFmtId="38" fontId="8" fillId="2" borderId="53" xfId="1" applyFont="1" applyFill="1" applyBorder="1" applyAlignment="1">
      <alignment horizontal="right" vertical="center"/>
    </xf>
    <xf numFmtId="38" fontId="8" fillId="2" borderId="38" xfId="0" applyNumberFormat="1" applyFont="1" applyFill="1" applyBorder="1" applyAlignment="1">
      <alignment horizontal="center" vertical="center" shrinkToFit="1"/>
    </xf>
    <xf numFmtId="38" fontId="8" fillId="2" borderId="5" xfId="0" applyNumberFormat="1" applyFont="1" applyFill="1" applyBorder="1" applyAlignment="1">
      <alignment horizontal="center" vertical="center" shrinkToFit="1"/>
    </xf>
    <xf numFmtId="38" fontId="16" fillId="0" borderId="0" xfId="1" applyFont="1" applyAlignment="1">
      <alignment horizontal="center" vertical="center"/>
    </xf>
    <xf numFmtId="38" fontId="16" fillId="0" borderId="17" xfId="1" applyFont="1" applyBorder="1" applyAlignment="1">
      <alignment horizontal="center" vertical="center" shrinkToFit="1"/>
    </xf>
    <xf numFmtId="38" fontId="16" fillId="0" borderId="0" xfId="1" applyFont="1" applyAlignment="1">
      <alignment horizontal="right" vertical="center"/>
    </xf>
    <xf numFmtId="38" fontId="16" fillId="2" borderId="17" xfId="1" applyFont="1" applyFill="1" applyBorder="1" applyAlignment="1">
      <alignment horizontal="center" vertical="center" shrinkToFit="1"/>
    </xf>
    <xf numFmtId="38" fontId="16" fillId="2" borderId="0" xfId="1" applyFont="1" applyFill="1" applyAlignment="1">
      <alignment horizontal="center" vertical="center"/>
    </xf>
    <xf numFmtId="38" fontId="16" fillId="0" borderId="38" xfId="1" applyFont="1" applyBorder="1" applyAlignment="1">
      <alignment horizontal="center" vertical="center"/>
    </xf>
    <xf numFmtId="38" fontId="16" fillId="0" borderId="39" xfId="1" applyFont="1" applyBorder="1" applyAlignment="1">
      <alignment horizontal="center" vertical="center"/>
    </xf>
    <xf numFmtId="38" fontId="16" fillId="0" borderId="5" xfId="1" applyFont="1" applyBorder="1" applyAlignment="1">
      <alignment horizontal="center" vertical="center"/>
    </xf>
    <xf numFmtId="38" fontId="16" fillId="0" borderId="61" xfId="1" applyFont="1" applyBorder="1" applyAlignment="1">
      <alignment horizontal="left" vertical="center"/>
    </xf>
    <xf numFmtId="38" fontId="16" fillId="0" borderId="0" xfId="1" applyFont="1" applyBorder="1" applyAlignment="1">
      <alignment horizontal="left" vertical="center"/>
    </xf>
    <xf numFmtId="38" fontId="16" fillId="0" borderId="62" xfId="1" applyFont="1" applyBorder="1" applyAlignment="1">
      <alignment horizontal="left" vertical="center"/>
    </xf>
    <xf numFmtId="38" fontId="16" fillId="0" borderId="49" xfId="1" applyFont="1" applyFill="1" applyBorder="1" applyAlignment="1">
      <alignment horizontal="right" vertical="center"/>
    </xf>
    <xf numFmtId="38" fontId="16" fillId="0" borderId="0" xfId="1" applyFont="1" applyFill="1" applyBorder="1" applyAlignment="1">
      <alignment horizontal="right" vertical="center"/>
    </xf>
    <xf numFmtId="38" fontId="16" fillId="0" borderId="46" xfId="1" applyFont="1" applyBorder="1" applyAlignment="1">
      <alignment horizontal="left" vertical="center" wrapText="1"/>
    </xf>
    <xf numFmtId="38" fontId="16" fillId="0" borderId="47" xfId="1" applyFont="1" applyBorder="1" applyAlignment="1">
      <alignment horizontal="left" vertical="center" wrapText="1"/>
    </xf>
    <xf numFmtId="38" fontId="16" fillId="0" borderId="50" xfId="1" applyFont="1" applyBorder="1" applyAlignment="1">
      <alignment horizontal="left" vertical="center" wrapText="1"/>
    </xf>
    <xf numFmtId="38" fontId="16" fillId="0" borderId="51" xfId="1" applyFont="1" applyBorder="1" applyAlignment="1">
      <alignment horizontal="left" vertical="center" wrapText="1"/>
    </xf>
    <xf numFmtId="38" fontId="16" fillId="2" borderId="46" xfId="1" applyFont="1" applyFill="1" applyBorder="1" applyAlignment="1">
      <alignment horizontal="center" vertical="center"/>
    </xf>
    <xf numFmtId="38" fontId="16" fillId="2" borderId="47" xfId="1" applyFont="1" applyFill="1" applyBorder="1" applyAlignment="1">
      <alignment horizontal="center" vertical="center"/>
    </xf>
    <xf numFmtId="38" fontId="16" fillId="2" borderId="48" xfId="1" applyFont="1" applyFill="1" applyBorder="1" applyAlignment="1">
      <alignment horizontal="center" vertical="center"/>
    </xf>
    <xf numFmtId="38" fontId="16" fillId="2" borderId="50" xfId="1" applyFont="1" applyFill="1" applyBorder="1" applyAlignment="1">
      <alignment horizontal="center" vertical="center"/>
    </xf>
    <xf numFmtId="38" fontId="16" fillId="2" borderId="51" xfId="1" applyFont="1" applyFill="1" applyBorder="1" applyAlignment="1">
      <alignment horizontal="center" vertical="center"/>
    </xf>
    <xf numFmtId="38" fontId="16" fillId="2" borderId="58" xfId="1" applyFont="1" applyFill="1" applyBorder="1" applyAlignment="1">
      <alignment horizontal="center" vertical="center"/>
    </xf>
    <xf numFmtId="38" fontId="16" fillId="0" borderId="54" xfId="1" applyFont="1" applyBorder="1" applyAlignment="1">
      <alignment horizontal="left" vertical="center" wrapText="1"/>
    </xf>
    <xf numFmtId="38" fontId="16" fillId="0" borderId="42" xfId="1" applyFont="1" applyBorder="1" applyAlignment="1">
      <alignment horizontal="left" vertical="center"/>
    </xf>
    <xf numFmtId="38" fontId="16" fillId="0" borderId="55" xfId="1" applyFont="1" applyBorder="1" applyAlignment="1">
      <alignment horizontal="left" vertical="center"/>
    </xf>
    <xf numFmtId="38" fontId="16" fillId="0" borderId="56" xfId="1" applyFont="1" applyFill="1" applyBorder="1" applyAlignment="1">
      <alignment horizontal="right" vertical="center"/>
    </xf>
    <xf numFmtId="38" fontId="16" fillId="0" borderId="42" xfId="1" applyFont="1" applyFill="1" applyBorder="1" applyAlignment="1">
      <alignment horizontal="right" vertical="center"/>
    </xf>
    <xf numFmtId="180" fontId="16" fillId="0" borderId="49" xfId="2" applyNumberFormat="1" applyFont="1" applyBorder="1" applyAlignment="1">
      <alignment horizontal="right" vertical="center"/>
    </xf>
    <xf numFmtId="180" fontId="16" fillId="0" borderId="0" xfId="2" applyNumberFormat="1" applyFont="1" applyBorder="1" applyAlignment="1">
      <alignment horizontal="right" vertical="center"/>
    </xf>
    <xf numFmtId="38" fontId="16" fillId="0" borderId="42" xfId="1" applyFont="1" applyBorder="1" applyAlignment="1">
      <alignment horizontal="left" vertical="center" wrapText="1"/>
    </xf>
    <xf numFmtId="38" fontId="16" fillId="0" borderId="55" xfId="1" applyFont="1" applyBorder="1" applyAlignment="1">
      <alignment horizontal="left" vertical="center" wrapText="1"/>
    </xf>
    <xf numFmtId="38" fontId="16" fillId="0" borderId="57" xfId="1" applyFont="1" applyBorder="1" applyAlignment="1">
      <alignment horizontal="left" vertical="center" wrapText="1"/>
    </xf>
    <xf numFmtId="38" fontId="16" fillId="0" borderId="58" xfId="1" applyFont="1" applyBorder="1" applyAlignment="1">
      <alignment horizontal="left" vertical="center" wrapText="1"/>
    </xf>
    <xf numFmtId="38" fontId="16" fillId="0" borderId="59" xfId="1" applyFont="1" applyFill="1" applyBorder="1" applyAlignment="1">
      <alignment horizontal="right" vertical="center"/>
    </xf>
    <xf numFmtId="38" fontId="16" fillId="0" borderId="17" xfId="1" applyFont="1" applyFill="1" applyBorder="1" applyAlignment="1">
      <alignment horizontal="right" vertical="center"/>
    </xf>
    <xf numFmtId="38" fontId="16" fillId="0" borderId="17" xfId="1" applyFont="1" applyBorder="1" applyAlignment="1">
      <alignment horizontal="left" vertical="center"/>
    </xf>
    <xf numFmtId="38" fontId="16" fillId="0" borderId="6" xfId="1" applyFont="1" applyBorder="1" applyAlignment="1">
      <alignment horizontal="left" vertical="center"/>
    </xf>
    <xf numFmtId="38" fontId="16" fillId="0" borderId="38" xfId="1" applyFont="1" applyBorder="1" applyAlignment="1">
      <alignment horizontal="left" vertical="center"/>
    </xf>
    <xf numFmtId="38" fontId="16" fillId="0" borderId="39" xfId="1" applyFont="1" applyBorder="1" applyAlignment="1">
      <alignment horizontal="left" vertical="center"/>
    </xf>
    <xf numFmtId="38" fontId="16" fillId="0" borderId="38" xfId="1" applyFont="1" applyBorder="1" applyAlignment="1">
      <alignment horizontal="right" vertical="center"/>
    </xf>
    <xf numFmtId="38" fontId="16" fillId="0" borderId="39" xfId="1" applyFont="1" applyBorder="1" applyAlignment="1">
      <alignment horizontal="right" vertical="center"/>
    </xf>
    <xf numFmtId="38" fontId="16" fillId="0" borderId="5" xfId="1" applyFont="1" applyBorder="1" applyAlignment="1">
      <alignment horizontal="left" vertical="center"/>
    </xf>
    <xf numFmtId="38" fontId="16" fillId="0" borderId="48" xfId="1" applyFont="1" applyBorder="1" applyAlignment="1">
      <alignment horizontal="left" vertical="center" wrapText="1"/>
    </xf>
    <xf numFmtId="38" fontId="20" fillId="0" borderId="0" xfId="1" applyFont="1" applyAlignment="1">
      <alignment horizontal="center" vertical="center"/>
    </xf>
    <xf numFmtId="38" fontId="16" fillId="0" borderId="52" xfId="1" applyFont="1" applyBorder="1" applyAlignment="1">
      <alignment horizontal="left" vertical="center"/>
    </xf>
    <xf numFmtId="38" fontId="16" fillId="0" borderId="53" xfId="1" applyFont="1" applyBorder="1" applyAlignment="1">
      <alignment horizontal="left" vertical="center"/>
    </xf>
    <xf numFmtId="38" fontId="16" fillId="0" borderId="7" xfId="1" applyFont="1" applyBorder="1" applyAlignment="1">
      <alignment horizontal="left" vertical="center"/>
    </xf>
    <xf numFmtId="38" fontId="16" fillId="0" borderId="52" xfId="1" applyFont="1" applyBorder="1" applyAlignment="1">
      <alignment horizontal="right" vertical="center"/>
    </xf>
    <xf numFmtId="38" fontId="16" fillId="0" borderId="53" xfId="1" applyFont="1" applyBorder="1" applyAlignment="1">
      <alignment horizontal="right" vertical="center"/>
    </xf>
    <xf numFmtId="38" fontId="16" fillId="0" borderId="46" xfId="1" applyFont="1" applyBorder="1" applyAlignment="1">
      <alignment horizontal="left" vertical="center"/>
    </xf>
    <xf numFmtId="38" fontId="16" fillId="0" borderId="44" xfId="1" applyFont="1" applyBorder="1" applyAlignment="1">
      <alignment horizontal="left" vertical="center"/>
    </xf>
    <xf numFmtId="38" fontId="16" fillId="0" borderId="45" xfId="1" applyFont="1" applyBorder="1" applyAlignment="1">
      <alignment horizontal="left" vertical="center"/>
    </xf>
    <xf numFmtId="38" fontId="16" fillId="0" borderId="17" xfId="1" applyFont="1" applyFill="1" applyBorder="1" applyAlignment="1">
      <alignment horizontal="center" vertical="center"/>
    </xf>
    <xf numFmtId="38" fontId="16" fillId="0" borderId="43" xfId="1" applyFont="1" applyBorder="1" applyAlignment="1">
      <alignment horizontal="left" vertical="center"/>
    </xf>
    <xf numFmtId="38" fontId="16" fillId="0" borderId="43" xfId="1" applyFont="1" applyBorder="1" applyAlignment="1">
      <alignment horizontal="center" vertical="center"/>
    </xf>
    <xf numFmtId="38" fontId="16" fillId="0" borderId="44" xfId="1" applyFont="1" applyBorder="1" applyAlignment="1">
      <alignment horizontal="center" vertical="center"/>
    </xf>
    <xf numFmtId="38" fontId="16" fillId="0" borderId="44" xfId="1"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7" xfId="0" applyFont="1" applyFill="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6" fillId="2" borderId="33"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35" xfId="0" applyFont="1" applyFill="1" applyBorder="1" applyAlignment="1">
      <alignment horizontal="center" vertical="center"/>
    </xf>
    <xf numFmtId="38" fontId="16" fillId="0" borderId="38" xfId="0" applyNumberFormat="1" applyFont="1" applyBorder="1" applyAlignment="1">
      <alignment horizontal="center" vertical="center" shrinkToFit="1"/>
    </xf>
    <xf numFmtId="38" fontId="16" fillId="0" borderId="5" xfId="0" applyNumberFormat="1" applyFont="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J46"/>
  <sheetViews>
    <sheetView tabSelected="1" workbookViewId="0">
      <selection activeCell="AY12" sqref="AY12"/>
    </sheetView>
  </sheetViews>
  <sheetFormatPr defaultColWidth="9" defaultRowHeight="18" customHeight="1"/>
  <cols>
    <col min="1" max="485" width="2.59765625" style="37" customWidth="1"/>
    <col min="486" max="16384" width="9" style="37"/>
  </cols>
  <sheetData>
    <row r="1" spans="1:34" ht="18" customHeight="1">
      <c r="B1" s="36" t="s">
        <v>23</v>
      </c>
    </row>
    <row r="3" spans="1:34" ht="18" customHeight="1">
      <c r="A3" s="194" t="s">
        <v>157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5" spans="1:34" ht="18" customHeight="1">
      <c r="T5" s="38" t="s">
        <v>24</v>
      </c>
      <c r="U5" s="39" t="s">
        <v>25</v>
      </c>
      <c r="V5" s="195" t="s">
        <v>39</v>
      </c>
      <c r="W5" s="195"/>
      <c r="X5" s="195"/>
      <c r="Y5" s="195"/>
      <c r="Z5" s="195"/>
      <c r="AA5" s="195"/>
      <c r="AB5" s="195"/>
      <c r="AC5" s="195"/>
      <c r="AD5" s="195"/>
      <c r="AE5" s="195"/>
      <c r="AF5" s="195"/>
      <c r="AG5" s="195"/>
      <c r="AH5" s="195"/>
    </row>
    <row r="6" spans="1:34" ht="18" customHeight="1">
      <c r="U6" s="39"/>
      <c r="V6" s="40"/>
      <c r="W6" s="40"/>
      <c r="X6" s="40"/>
      <c r="Y6" s="40"/>
      <c r="Z6" s="40"/>
      <c r="AA6" s="40"/>
      <c r="AB6" s="40"/>
      <c r="AC6" s="40"/>
      <c r="AD6" s="40"/>
      <c r="AE6" s="40"/>
      <c r="AF6" s="40"/>
      <c r="AG6" s="40"/>
      <c r="AH6" s="40"/>
    </row>
    <row r="7" spans="1:34" ht="18" customHeight="1">
      <c r="T7" s="38" t="s">
        <v>26</v>
      </c>
      <c r="U7" s="39" t="s">
        <v>25</v>
      </c>
      <c r="V7" s="196"/>
      <c r="W7" s="196"/>
      <c r="X7" s="196"/>
      <c r="Y7" s="196"/>
      <c r="Z7" s="196"/>
      <c r="AA7" s="196"/>
      <c r="AB7" s="196"/>
      <c r="AC7" s="196"/>
      <c r="AD7" s="196"/>
      <c r="AE7" s="196"/>
      <c r="AF7" s="196"/>
      <c r="AG7" s="196"/>
      <c r="AH7" s="196"/>
    </row>
    <row r="9" spans="1:34" ht="18" customHeight="1" thickBot="1">
      <c r="B9" s="36" t="s">
        <v>27</v>
      </c>
    </row>
    <row r="10" spans="1:34" ht="18" customHeight="1">
      <c r="B10" s="197" t="s">
        <v>28</v>
      </c>
      <c r="C10" s="198"/>
      <c r="D10" s="198"/>
      <c r="E10" s="198"/>
      <c r="F10" s="198"/>
      <c r="G10" s="198"/>
      <c r="H10" s="198"/>
      <c r="I10" s="198"/>
      <c r="J10" s="198"/>
      <c r="K10" s="198"/>
      <c r="L10" s="198"/>
      <c r="M10" s="198"/>
      <c r="N10" s="198"/>
      <c r="O10" s="198"/>
      <c r="P10" s="198"/>
      <c r="Q10" s="199"/>
      <c r="R10" s="200" t="s">
        <v>29</v>
      </c>
      <c r="S10" s="201"/>
      <c r="T10" s="158">
        <v>6</v>
      </c>
      <c r="U10" s="158" t="s">
        <v>30</v>
      </c>
      <c r="V10" s="202">
        <v>4</v>
      </c>
      <c r="W10" s="202"/>
      <c r="X10" s="158" t="s">
        <v>31</v>
      </c>
      <c r="Y10" s="201" t="s">
        <v>32</v>
      </c>
      <c r="Z10" s="201"/>
      <c r="AA10" s="201" t="s">
        <v>29</v>
      </c>
      <c r="AB10" s="201"/>
      <c r="AC10" s="158">
        <v>7</v>
      </c>
      <c r="AD10" s="158" t="s">
        <v>30</v>
      </c>
      <c r="AE10" s="202">
        <v>3</v>
      </c>
      <c r="AF10" s="202"/>
      <c r="AG10" s="159" t="s">
        <v>31</v>
      </c>
    </row>
    <row r="11" spans="1:34" ht="18" customHeight="1" thickBot="1">
      <c r="B11" s="203" t="s">
        <v>174</v>
      </c>
      <c r="C11" s="204"/>
      <c r="D11" s="204"/>
      <c r="E11" s="204"/>
      <c r="F11" s="204"/>
      <c r="G11" s="204"/>
      <c r="H11" s="204"/>
      <c r="I11" s="204"/>
      <c r="J11" s="204"/>
      <c r="K11" s="204"/>
      <c r="L11" s="204"/>
      <c r="M11" s="204"/>
      <c r="N11" s="204"/>
      <c r="O11" s="204"/>
      <c r="P11" s="204"/>
      <c r="Q11" s="205"/>
      <c r="R11" s="206">
        <f>'賃金改善内訳（職員別）（数式あり）'!M40</f>
        <v>0</v>
      </c>
      <c r="S11" s="207"/>
      <c r="T11" s="207"/>
      <c r="U11" s="207"/>
      <c r="V11" s="207"/>
      <c r="W11" s="207"/>
      <c r="X11" s="207"/>
      <c r="Y11" s="207"/>
      <c r="Z11" s="207"/>
      <c r="AA11" s="207"/>
      <c r="AB11" s="207"/>
      <c r="AC11" s="207"/>
      <c r="AD11" s="207"/>
      <c r="AE11" s="204" t="s">
        <v>14</v>
      </c>
      <c r="AF11" s="204"/>
      <c r="AG11" s="205"/>
    </row>
    <row r="13" spans="1:34" ht="18" customHeight="1" thickBot="1">
      <c r="B13" s="36" t="s">
        <v>33</v>
      </c>
    </row>
    <row r="14" spans="1:34" ht="18" customHeight="1">
      <c r="B14" s="208" t="s">
        <v>175</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row>
    <row r="15" spans="1:34" ht="18" customHeight="1">
      <c r="B15" s="43"/>
      <c r="C15" s="209" t="s">
        <v>142</v>
      </c>
      <c r="D15" s="210"/>
      <c r="E15" s="210"/>
      <c r="F15" s="210"/>
      <c r="G15" s="210"/>
      <c r="H15" s="210"/>
      <c r="I15" s="210"/>
      <c r="J15" s="210"/>
      <c r="K15" s="210"/>
      <c r="L15" s="210"/>
      <c r="M15" s="210"/>
      <c r="N15" s="210"/>
      <c r="O15" s="210"/>
      <c r="P15" s="210"/>
      <c r="Q15" s="211"/>
      <c r="R15" s="212">
        <f>'賃金改善内訳（職員別）（数式あり）'!N40</f>
        <v>0</v>
      </c>
      <c r="S15" s="213"/>
      <c r="T15" s="213"/>
      <c r="U15" s="213"/>
      <c r="V15" s="213"/>
      <c r="W15" s="213"/>
      <c r="X15" s="213"/>
      <c r="Y15" s="213"/>
      <c r="Z15" s="213"/>
      <c r="AA15" s="213"/>
      <c r="AB15" s="213"/>
      <c r="AC15" s="213"/>
      <c r="AD15" s="213"/>
      <c r="AE15" s="210" t="s">
        <v>14</v>
      </c>
      <c r="AF15" s="210"/>
      <c r="AG15" s="211"/>
    </row>
    <row r="16" spans="1:34" ht="18" customHeight="1">
      <c r="B16" s="41"/>
      <c r="C16" s="44"/>
      <c r="D16" s="227" t="s">
        <v>143</v>
      </c>
      <c r="E16" s="228"/>
      <c r="F16" s="228"/>
      <c r="G16" s="228"/>
      <c r="H16" s="228"/>
      <c r="I16" s="228"/>
      <c r="J16" s="228"/>
      <c r="K16" s="228"/>
      <c r="L16" s="228"/>
      <c r="M16" s="228"/>
      <c r="N16" s="228"/>
      <c r="O16" s="228"/>
      <c r="P16" s="228"/>
      <c r="Q16" s="229"/>
      <c r="R16" s="230">
        <f>'賃金改善内訳（職員別）（数式あり）'!O40</f>
        <v>0</v>
      </c>
      <c r="S16" s="231"/>
      <c r="T16" s="231"/>
      <c r="U16" s="231"/>
      <c r="V16" s="231"/>
      <c r="W16" s="231"/>
      <c r="X16" s="231"/>
      <c r="Y16" s="231"/>
      <c r="Z16" s="231"/>
      <c r="AA16" s="231"/>
      <c r="AB16" s="231"/>
      <c r="AC16" s="231"/>
      <c r="AD16" s="231"/>
      <c r="AE16" s="45" t="s">
        <v>14</v>
      </c>
      <c r="AF16" s="45"/>
      <c r="AG16" s="46"/>
    </row>
    <row r="17" spans="2:33" ht="18" customHeight="1">
      <c r="B17" s="41"/>
      <c r="C17" s="44"/>
      <c r="D17" s="209"/>
      <c r="E17" s="210"/>
      <c r="F17" s="210"/>
      <c r="G17" s="210"/>
      <c r="H17" s="210"/>
      <c r="I17" s="210"/>
      <c r="J17" s="210"/>
      <c r="K17" s="210"/>
      <c r="L17" s="210"/>
      <c r="M17" s="210"/>
      <c r="N17" s="210"/>
      <c r="O17" s="210"/>
      <c r="P17" s="210"/>
      <c r="Q17" s="211"/>
      <c r="R17" s="232" t="str">
        <f>IFERROR(R16/R15,"")</f>
        <v/>
      </c>
      <c r="S17" s="233"/>
      <c r="T17" s="233"/>
      <c r="U17" s="233"/>
      <c r="V17" s="233"/>
      <c r="W17" s="233"/>
      <c r="X17" s="233"/>
      <c r="Y17" s="233"/>
      <c r="Z17" s="233"/>
      <c r="AA17" s="233"/>
      <c r="AB17" s="233"/>
      <c r="AC17" s="233"/>
      <c r="AD17" s="233"/>
      <c r="AE17" s="47"/>
      <c r="AF17" s="47"/>
      <c r="AG17" s="48"/>
    </row>
    <row r="18" spans="2:33" ht="18" customHeight="1">
      <c r="B18" s="41"/>
      <c r="C18" s="227" t="s">
        <v>144</v>
      </c>
      <c r="D18" s="234"/>
      <c r="E18" s="234"/>
      <c r="F18" s="234"/>
      <c r="G18" s="234"/>
      <c r="H18" s="234"/>
      <c r="I18" s="234"/>
      <c r="J18" s="234"/>
      <c r="K18" s="234"/>
      <c r="L18" s="234"/>
      <c r="M18" s="234"/>
      <c r="N18" s="234"/>
      <c r="O18" s="234"/>
      <c r="P18" s="234"/>
      <c r="Q18" s="235"/>
      <c r="R18" s="230">
        <f>'賃金改善内訳（職員別）（数式あり）'!Q40</f>
        <v>0</v>
      </c>
      <c r="S18" s="231"/>
      <c r="T18" s="231"/>
      <c r="U18" s="231"/>
      <c r="V18" s="231"/>
      <c r="W18" s="231"/>
      <c r="X18" s="231"/>
      <c r="Y18" s="231"/>
      <c r="Z18" s="231"/>
      <c r="AA18" s="231"/>
      <c r="AB18" s="231"/>
      <c r="AC18" s="231"/>
      <c r="AD18" s="231"/>
      <c r="AE18" s="228" t="s">
        <v>14</v>
      </c>
      <c r="AF18" s="228"/>
      <c r="AG18" s="229"/>
    </row>
    <row r="19" spans="2:33" ht="18" customHeight="1" thickBot="1">
      <c r="B19" s="42"/>
      <c r="C19" s="236"/>
      <c r="D19" s="217"/>
      <c r="E19" s="217"/>
      <c r="F19" s="217"/>
      <c r="G19" s="217"/>
      <c r="H19" s="217"/>
      <c r="I19" s="217"/>
      <c r="J19" s="217"/>
      <c r="K19" s="217"/>
      <c r="L19" s="217"/>
      <c r="M19" s="217"/>
      <c r="N19" s="217"/>
      <c r="O19" s="217"/>
      <c r="P19" s="217"/>
      <c r="Q19" s="237"/>
      <c r="R19" s="238"/>
      <c r="S19" s="239"/>
      <c r="T19" s="239"/>
      <c r="U19" s="239"/>
      <c r="V19" s="239"/>
      <c r="W19" s="239"/>
      <c r="X19" s="239"/>
      <c r="Y19" s="239"/>
      <c r="Z19" s="239"/>
      <c r="AA19" s="239"/>
      <c r="AB19" s="239"/>
      <c r="AC19" s="239"/>
      <c r="AD19" s="239"/>
      <c r="AE19" s="240"/>
      <c r="AF19" s="240"/>
      <c r="AG19" s="241"/>
    </row>
    <row r="20" spans="2:33" ht="18" customHeight="1" thickBot="1">
      <c r="B20" s="242" t="s">
        <v>145</v>
      </c>
      <c r="C20" s="243"/>
      <c r="D20" s="243"/>
      <c r="E20" s="243"/>
      <c r="F20" s="243"/>
      <c r="G20" s="243"/>
      <c r="H20" s="243"/>
      <c r="I20" s="243"/>
      <c r="J20" s="243"/>
      <c r="K20" s="243"/>
      <c r="L20" s="243"/>
      <c r="M20" s="243"/>
      <c r="N20" s="243"/>
      <c r="O20" s="243"/>
      <c r="P20" s="243"/>
      <c r="Q20" s="243"/>
      <c r="R20" s="244">
        <f>R15+R18</f>
        <v>0</v>
      </c>
      <c r="S20" s="245"/>
      <c r="T20" s="245"/>
      <c r="U20" s="245"/>
      <c r="V20" s="245"/>
      <c r="W20" s="245"/>
      <c r="X20" s="245"/>
      <c r="Y20" s="245"/>
      <c r="Z20" s="245"/>
      <c r="AA20" s="245"/>
      <c r="AB20" s="245"/>
      <c r="AC20" s="245"/>
      <c r="AD20" s="245"/>
      <c r="AE20" s="243" t="s">
        <v>14</v>
      </c>
      <c r="AF20" s="243"/>
      <c r="AG20" s="246"/>
    </row>
    <row r="21" spans="2:33" ht="18" customHeight="1">
      <c r="B21" s="214" t="s">
        <v>146</v>
      </c>
      <c r="C21" s="215"/>
      <c r="D21" s="215"/>
      <c r="E21" s="215"/>
      <c r="F21" s="215"/>
      <c r="G21" s="215"/>
      <c r="H21" s="215"/>
      <c r="I21" s="215"/>
      <c r="J21" s="215"/>
      <c r="K21" s="215"/>
      <c r="L21" s="215"/>
      <c r="M21" s="215"/>
      <c r="N21" s="215"/>
      <c r="O21" s="215"/>
      <c r="P21" s="215"/>
      <c r="Q21" s="247"/>
      <c r="R21" s="218"/>
      <c r="S21" s="219"/>
      <c r="T21" s="219"/>
      <c r="U21" s="219"/>
      <c r="V21" s="219"/>
      <c r="W21" s="219"/>
      <c r="X21" s="219"/>
      <c r="Y21" s="219"/>
      <c r="Z21" s="219"/>
      <c r="AA21" s="219"/>
      <c r="AB21" s="219"/>
      <c r="AC21" s="219"/>
      <c r="AD21" s="219"/>
      <c r="AE21" s="219"/>
      <c r="AF21" s="219"/>
      <c r="AG21" s="220"/>
    </row>
    <row r="22" spans="2:33" ht="18" customHeight="1" thickBot="1">
      <c r="B22" s="216"/>
      <c r="C22" s="217"/>
      <c r="D22" s="217"/>
      <c r="E22" s="217"/>
      <c r="F22" s="217"/>
      <c r="G22" s="217"/>
      <c r="H22" s="217"/>
      <c r="I22" s="217"/>
      <c r="J22" s="217"/>
      <c r="K22" s="217"/>
      <c r="L22" s="217"/>
      <c r="M22" s="217"/>
      <c r="N22" s="217"/>
      <c r="O22" s="217"/>
      <c r="P22" s="217"/>
      <c r="Q22" s="237"/>
      <c r="R22" s="221"/>
      <c r="S22" s="222"/>
      <c r="T22" s="222"/>
      <c r="U22" s="222"/>
      <c r="V22" s="222"/>
      <c r="W22" s="222"/>
      <c r="X22" s="222"/>
      <c r="Y22" s="222"/>
      <c r="Z22" s="222"/>
      <c r="AA22" s="222"/>
      <c r="AB22" s="222"/>
      <c r="AC22" s="222"/>
      <c r="AD22" s="222"/>
      <c r="AE22" s="222"/>
      <c r="AF22" s="222"/>
      <c r="AG22" s="223"/>
    </row>
    <row r="23" spans="2:33" ht="18" customHeight="1">
      <c r="B23" s="214" t="s">
        <v>172</v>
      </c>
      <c r="C23" s="215"/>
      <c r="D23" s="215"/>
      <c r="E23" s="215"/>
      <c r="F23" s="215"/>
      <c r="G23" s="215"/>
      <c r="H23" s="215"/>
      <c r="I23" s="215"/>
      <c r="J23" s="215"/>
      <c r="K23" s="215"/>
      <c r="L23" s="215"/>
      <c r="M23" s="215"/>
      <c r="N23" s="215"/>
      <c r="O23" s="215"/>
      <c r="P23" s="215"/>
      <c r="Q23" s="215"/>
      <c r="R23" s="218"/>
      <c r="S23" s="219"/>
      <c r="T23" s="219"/>
      <c r="U23" s="219"/>
      <c r="V23" s="219"/>
      <c r="W23" s="219"/>
      <c r="X23" s="219"/>
      <c r="Y23" s="219"/>
      <c r="Z23" s="219"/>
      <c r="AA23" s="219"/>
      <c r="AB23" s="219"/>
      <c r="AC23" s="219"/>
      <c r="AD23" s="219"/>
      <c r="AE23" s="219"/>
      <c r="AF23" s="219"/>
      <c r="AG23" s="220"/>
    </row>
    <row r="24" spans="2:33" ht="18" customHeight="1" thickBot="1">
      <c r="B24" s="216"/>
      <c r="C24" s="217"/>
      <c r="D24" s="217"/>
      <c r="E24" s="217"/>
      <c r="F24" s="217"/>
      <c r="G24" s="217"/>
      <c r="H24" s="217"/>
      <c r="I24" s="217"/>
      <c r="J24" s="217"/>
      <c r="K24" s="217"/>
      <c r="L24" s="217"/>
      <c r="M24" s="217"/>
      <c r="N24" s="217"/>
      <c r="O24" s="217"/>
      <c r="P24" s="217"/>
      <c r="Q24" s="217"/>
      <c r="R24" s="221"/>
      <c r="S24" s="222"/>
      <c r="T24" s="222"/>
      <c r="U24" s="222"/>
      <c r="V24" s="222"/>
      <c r="W24" s="222"/>
      <c r="X24" s="222"/>
      <c r="Y24" s="222"/>
      <c r="Z24" s="222"/>
      <c r="AA24" s="222"/>
      <c r="AB24" s="222"/>
      <c r="AC24" s="222"/>
      <c r="AD24" s="222"/>
      <c r="AE24" s="222"/>
      <c r="AF24" s="222"/>
      <c r="AG24" s="223"/>
    </row>
    <row r="25" spans="2:33" ht="18" customHeight="1">
      <c r="B25" s="49" t="s">
        <v>35</v>
      </c>
      <c r="C25" s="50"/>
      <c r="D25" s="50"/>
      <c r="E25" s="50"/>
      <c r="F25" s="50"/>
      <c r="G25" s="50"/>
      <c r="H25" s="50"/>
      <c r="I25" s="50"/>
      <c r="J25" s="50"/>
      <c r="K25" s="50"/>
      <c r="L25" s="50"/>
      <c r="M25" s="50"/>
      <c r="N25" s="50"/>
      <c r="O25" s="50"/>
      <c r="P25" s="50"/>
      <c r="Q25" s="50"/>
      <c r="R25" s="51"/>
      <c r="S25" s="51"/>
      <c r="T25" s="51"/>
      <c r="U25" s="51"/>
      <c r="V25" s="51"/>
      <c r="W25" s="51"/>
      <c r="X25" s="51"/>
      <c r="Y25" s="51"/>
      <c r="Z25" s="51"/>
      <c r="AA25" s="51"/>
      <c r="AB25" s="51"/>
      <c r="AC25" s="51"/>
      <c r="AD25" s="51"/>
      <c r="AE25" s="51"/>
      <c r="AF25" s="51"/>
      <c r="AG25" s="51"/>
    </row>
    <row r="27" spans="2:33" ht="18" customHeight="1">
      <c r="B27" s="37" t="s">
        <v>36</v>
      </c>
    </row>
    <row r="29" spans="2:33" ht="18" customHeight="1">
      <c r="R29" s="248" t="s">
        <v>29</v>
      </c>
      <c r="S29" s="248"/>
      <c r="T29" s="251"/>
      <c r="U29" s="251"/>
      <c r="V29" s="248" t="s">
        <v>30</v>
      </c>
      <c r="W29" s="248"/>
      <c r="X29" s="251"/>
      <c r="Y29" s="251"/>
      <c r="Z29" s="248" t="s">
        <v>31</v>
      </c>
      <c r="AA29" s="248"/>
      <c r="AB29" s="251"/>
      <c r="AC29" s="251"/>
      <c r="AD29" s="248" t="s">
        <v>37</v>
      </c>
      <c r="AE29" s="248"/>
    </row>
    <row r="30" spans="2:33" ht="18" customHeight="1">
      <c r="R30" s="39"/>
      <c r="S30" s="39"/>
      <c r="T30" s="39"/>
      <c r="U30" s="39"/>
      <c r="V30" s="39"/>
      <c r="W30" s="39"/>
      <c r="X30" s="39"/>
      <c r="Y30" s="39"/>
      <c r="Z30" s="39"/>
      <c r="AA30" s="39"/>
      <c r="AB30" s="39"/>
      <c r="AC30" s="39"/>
      <c r="AD30" s="39"/>
      <c r="AE30" s="39"/>
    </row>
    <row r="31" spans="2:33" ht="18" customHeight="1">
      <c r="S31" s="52"/>
      <c r="T31" s="52"/>
      <c r="U31" s="52"/>
      <c r="V31" s="52"/>
      <c r="W31" s="52"/>
      <c r="X31" s="52"/>
      <c r="Y31" s="38" t="s">
        <v>38</v>
      </c>
      <c r="Z31" s="52" t="s">
        <v>25</v>
      </c>
      <c r="AA31" s="249">
        <f>V7</f>
        <v>0</v>
      </c>
      <c r="AB31" s="249"/>
      <c r="AC31" s="249"/>
      <c r="AD31" s="249"/>
      <c r="AE31" s="249"/>
      <c r="AF31" s="249"/>
      <c r="AG31" s="249"/>
    </row>
    <row r="32" spans="2:33" ht="18" customHeight="1">
      <c r="R32" s="38"/>
      <c r="S32" s="38"/>
      <c r="T32" s="38"/>
      <c r="U32" s="38"/>
      <c r="V32" s="38"/>
      <c r="W32" s="38"/>
      <c r="X32" s="38"/>
      <c r="Y32" s="38"/>
      <c r="Z32" s="52"/>
      <c r="AA32" s="40"/>
      <c r="AB32" s="40"/>
      <c r="AC32" s="40"/>
      <c r="AD32" s="40"/>
      <c r="AE32" s="40"/>
      <c r="AF32" s="40"/>
      <c r="AG32" s="40"/>
    </row>
    <row r="33" spans="1:36" ht="18" customHeight="1">
      <c r="R33" s="250" t="s">
        <v>149</v>
      </c>
      <c r="S33" s="250"/>
      <c r="T33" s="250"/>
      <c r="U33" s="250"/>
      <c r="V33" s="250"/>
      <c r="W33" s="250"/>
      <c r="X33" s="250"/>
      <c r="Y33" s="250"/>
      <c r="Z33" s="37" t="s">
        <v>25</v>
      </c>
      <c r="AA33" s="196"/>
      <c r="AB33" s="196"/>
      <c r="AC33" s="196"/>
      <c r="AD33" s="196"/>
      <c r="AE33" s="196"/>
      <c r="AF33" s="196"/>
      <c r="AG33" s="196"/>
    </row>
    <row r="36" spans="1:36" ht="18"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row>
    <row r="37" spans="1:36" s="53" customFormat="1" ht="18" customHeight="1" thickBot="1">
      <c r="B37" s="37" t="s">
        <v>147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6" ht="18" customHeight="1" thickBot="1">
      <c r="B38" s="224" t="str">
        <f>IF(R17&gt;=2/3,"○","×")</f>
        <v>○</v>
      </c>
      <c r="C38" s="225"/>
      <c r="D38" s="225"/>
      <c r="E38" s="226"/>
      <c r="F38" s="37" t="s">
        <v>34</v>
      </c>
    </row>
    <row r="40" spans="1:36" ht="18" customHeight="1" thickBot="1">
      <c r="B40" s="37" t="s">
        <v>148</v>
      </c>
    </row>
    <row r="41" spans="1:36" ht="18" customHeight="1" thickBot="1">
      <c r="B41" s="224" t="str">
        <f>IF(R20&gt;=R11,"○","×")</f>
        <v>○</v>
      </c>
      <c r="C41" s="225"/>
      <c r="D41" s="225"/>
      <c r="E41" s="226"/>
    </row>
    <row r="42" spans="1:36" ht="18" customHeight="1">
      <c r="AE42" s="54"/>
      <c r="AF42" s="54"/>
      <c r="AG42" s="54"/>
      <c r="AH42" s="54"/>
      <c r="AI42" s="54"/>
      <c r="AJ42" s="54"/>
    </row>
    <row r="43" spans="1:36" ht="18" customHeight="1">
      <c r="AE43" s="54"/>
      <c r="AF43" s="54"/>
      <c r="AG43" s="54"/>
      <c r="AH43" s="55"/>
      <c r="AI43" s="54"/>
      <c r="AJ43" s="54"/>
    </row>
    <row r="44" spans="1:36" ht="18" customHeight="1">
      <c r="AE44" s="54"/>
      <c r="AF44" s="54"/>
      <c r="AG44" s="54"/>
      <c r="AH44" s="51"/>
      <c r="AI44" s="54"/>
      <c r="AJ44" s="54"/>
    </row>
    <row r="45" spans="1:36" ht="18" customHeight="1">
      <c r="AE45" s="54"/>
      <c r="AF45" s="54"/>
      <c r="AG45" s="54"/>
      <c r="AH45" s="51"/>
      <c r="AI45" s="54"/>
      <c r="AJ45" s="54"/>
    </row>
    <row r="46" spans="1:36" ht="18" customHeight="1">
      <c r="AE46" s="54"/>
      <c r="AF46" s="54"/>
      <c r="AG46" s="54"/>
      <c r="AH46" s="54"/>
      <c r="AI46" s="54"/>
      <c r="AJ46" s="54"/>
    </row>
  </sheetData>
  <mergeCells count="41">
    <mergeCell ref="B41:E41"/>
    <mergeCell ref="B20:Q20"/>
    <mergeCell ref="R20:AD20"/>
    <mergeCell ref="AE20:AG20"/>
    <mergeCell ref="B21:Q22"/>
    <mergeCell ref="R21:AG22"/>
    <mergeCell ref="AD29:AE29"/>
    <mergeCell ref="AA31:AG31"/>
    <mergeCell ref="R33:Y33"/>
    <mergeCell ref="AA33:AG33"/>
    <mergeCell ref="R29:S29"/>
    <mergeCell ref="T29:U29"/>
    <mergeCell ref="V29:W29"/>
    <mergeCell ref="X29:Y29"/>
    <mergeCell ref="Z29:AA29"/>
    <mergeCell ref="AB29:AC29"/>
    <mergeCell ref="B23:Q24"/>
    <mergeCell ref="R23:AG24"/>
    <mergeCell ref="B38:E38"/>
    <mergeCell ref="D16:Q17"/>
    <mergeCell ref="R16:AD16"/>
    <mergeCell ref="R17:AD17"/>
    <mergeCell ref="C18:Q19"/>
    <mergeCell ref="R18:AD19"/>
    <mergeCell ref="AE18:AG19"/>
    <mergeCell ref="B11:Q11"/>
    <mergeCell ref="R11:AD11"/>
    <mergeCell ref="AE11:AG11"/>
    <mergeCell ref="B14:AG14"/>
    <mergeCell ref="C15:Q15"/>
    <mergeCell ref="R15:AD15"/>
    <mergeCell ref="AE15:AG15"/>
    <mergeCell ref="A3:AH3"/>
    <mergeCell ref="V5:AH5"/>
    <mergeCell ref="V7:AH7"/>
    <mergeCell ref="B10:Q10"/>
    <mergeCell ref="R10:S10"/>
    <mergeCell ref="V10:W10"/>
    <mergeCell ref="Y10:Z10"/>
    <mergeCell ref="AA10:AB10"/>
    <mergeCell ref="AE10:AF10"/>
  </mergeCells>
  <phoneticPr fontId="1"/>
  <dataValidations count="2">
    <dataValidation type="list" allowBlank="1" showInputMessage="1" showErrorMessage="1" sqref="R21:AG22">
      <formula1>"周知している,周知していない"</formula1>
    </dataValidation>
    <dataValidation type="list" allowBlank="1" showInputMessage="1" showErrorMessage="1" sqref="R23:AG25">
      <formula1>"継続する,継続しない"</formula1>
    </dataValidation>
  </dataValidations>
  <printOptions horizontalCentered="1"/>
  <pageMargins left="0.59055118110236227" right="0.59055118110236227" top="0.74803149606299213" bottom="0.74803149606299213" header="0.31496062992125984" footer="0.31496062992125984"/>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リスト!$A$2:$A$77</xm:f>
          </x14:formula1>
          <xm:sqref>V7:AH7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43"/>
  <sheetViews>
    <sheetView zoomScale="85" zoomScaleNormal="85" workbookViewId="0">
      <pane ySplit="8" topLeftCell="A9" activePane="bottomLeft" state="frozen"/>
      <selection pane="bottomLeft" activeCell="H4" sqref="H4"/>
    </sheetView>
  </sheetViews>
  <sheetFormatPr defaultRowHeight="18"/>
  <cols>
    <col min="5" max="5" width="25.09765625" customWidth="1"/>
    <col min="6" max="6" width="22" bestFit="1" customWidth="1"/>
    <col min="7" max="7" width="13" customWidth="1"/>
    <col min="8" max="8" width="14.59765625" customWidth="1"/>
    <col min="9" max="12" width="14.5" customWidth="1"/>
    <col min="13" max="13" width="20.5" customWidth="1"/>
    <col min="14" max="18" width="22.5" customWidth="1"/>
    <col min="19" max="19" width="28.59765625" customWidth="1"/>
  </cols>
  <sheetData>
    <row r="1" spans="1:20" s="35" customFormat="1" ht="18" customHeight="1">
      <c r="A1" s="36" t="s">
        <v>158</v>
      </c>
    </row>
    <row r="2" spans="1:20" s="35" customFormat="1" ht="18" customHeight="1"/>
    <row r="3" spans="1:20" s="35" customFormat="1" ht="27" customHeight="1">
      <c r="A3" s="278" t="s">
        <v>0</v>
      </c>
      <c r="B3" s="278"/>
      <c r="C3" s="278"/>
      <c r="D3" s="278"/>
      <c r="E3" s="278"/>
      <c r="F3" s="278"/>
      <c r="G3" s="278"/>
      <c r="H3" s="278"/>
      <c r="I3" s="278"/>
      <c r="J3" s="278"/>
      <c r="K3" s="278"/>
      <c r="L3" s="278"/>
      <c r="M3" s="278"/>
      <c r="N3" s="278"/>
      <c r="O3" s="278"/>
      <c r="P3" s="278"/>
      <c r="Q3" s="278"/>
      <c r="R3" s="278"/>
      <c r="S3" s="278"/>
      <c r="T3" s="191"/>
    </row>
    <row r="4" spans="1:20" s="35" customFormat="1" ht="18" customHeight="1" thickBot="1"/>
    <row r="5" spans="1:20" s="35" customFormat="1" ht="18" customHeight="1" thickBot="1">
      <c r="Q5" s="192" t="s">
        <v>26</v>
      </c>
      <c r="R5" s="279">
        <f>'計画書（数式あり）'!V7</f>
        <v>0</v>
      </c>
      <c r="S5" s="280"/>
    </row>
    <row r="6" spans="1:20" s="35" customFormat="1" ht="18" customHeight="1" thickBot="1">
      <c r="A6" s="35" t="s">
        <v>177</v>
      </c>
    </row>
    <row r="7" spans="1:20" ht="35.25" customHeight="1">
      <c r="A7" s="252" t="s">
        <v>159</v>
      </c>
      <c r="B7" s="254" t="s">
        <v>1</v>
      </c>
      <c r="C7" s="255"/>
      <c r="D7" s="256"/>
      <c r="E7" s="260" t="s">
        <v>58</v>
      </c>
      <c r="F7" s="260" t="s">
        <v>2</v>
      </c>
      <c r="G7" s="262" t="s">
        <v>3</v>
      </c>
      <c r="H7" s="262" t="s">
        <v>4</v>
      </c>
      <c r="I7" s="267" t="s">
        <v>5</v>
      </c>
      <c r="J7" s="255"/>
      <c r="K7" s="268"/>
      <c r="L7" s="260" t="s">
        <v>6</v>
      </c>
      <c r="M7" s="260" t="s">
        <v>7</v>
      </c>
      <c r="N7" s="62" t="s">
        <v>176</v>
      </c>
      <c r="O7" s="63"/>
      <c r="P7" s="64"/>
      <c r="Q7" s="260" t="s">
        <v>59</v>
      </c>
      <c r="R7" s="260" t="s">
        <v>60</v>
      </c>
      <c r="S7" s="252" t="s">
        <v>61</v>
      </c>
    </row>
    <row r="8" spans="1:20" ht="39" customHeight="1" thickBot="1">
      <c r="A8" s="253"/>
      <c r="B8" s="257"/>
      <c r="C8" s="258"/>
      <c r="D8" s="259"/>
      <c r="E8" s="261"/>
      <c r="F8" s="261"/>
      <c r="G8" s="263"/>
      <c r="H8" s="263"/>
      <c r="I8" s="2" t="s">
        <v>8</v>
      </c>
      <c r="J8" s="3" t="s">
        <v>9</v>
      </c>
      <c r="K8" s="4" t="s">
        <v>10</v>
      </c>
      <c r="L8" s="261"/>
      <c r="M8" s="253"/>
      <c r="N8" s="65"/>
      <c r="O8" s="66" t="s">
        <v>62</v>
      </c>
      <c r="P8" s="67" t="s">
        <v>63</v>
      </c>
      <c r="Q8" s="261"/>
      <c r="R8" s="261"/>
      <c r="S8" s="253"/>
    </row>
    <row r="9" spans="1:20" ht="24" customHeight="1">
      <c r="A9" s="61"/>
      <c r="B9" s="269"/>
      <c r="C9" s="270"/>
      <c r="D9" s="271"/>
      <c r="E9" s="5"/>
      <c r="F9" s="5"/>
      <c r="G9" s="5"/>
      <c r="H9" s="6"/>
      <c r="I9" s="7"/>
      <c r="J9" s="68"/>
      <c r="K9" s="8"/>
      <c r="L9" s="9"/>
      <c r="M9" s="5"/>
      <c r="N9" s="69"/>
      <c r="O9" s="70"/>
      <c r="P9" s="71"/>
      <c r="Q9" s="281"/>
      <c r="R9" s="9"/>
      <c r="S9" s="5"/>
    </row>
    <row r="10" spans="1:20" ht="24" customHeight="1">
      <c r="A10" s="10">
        <v>1</v>
      </c>
      <c r="B10" s="272"/>
      <c r="C10" s="273"/>
      <c r="D10" s="274"/>
      <c r="E10" s="11"/>
      <c r="F10" s="11"/>
      <c r="G10" s="12">
        <v>11000</v>
      </c>
      <c r="H10" s="13" t="str">
        <f t="shared" ref="H10:H39" si="0">IF(F10="常勤職員",1,"")</f>
        <v/>
      </c>
      <c r="I10" s="14"/>
      <c r="J10" s="15">
        <f>$J$9</f>
        <v>0</v>
      </c>
      <c r="K10" s="16" t="str">
        <f t="shared" ref="K10:K39" si="1">IFERROR(ROUND(I10/J10,1),"")</f>
        <v/>
      </c>
      <c r="L10" s="17"/>
      <c r="M10" s="72" t="str">
        <f t="shared" ref="M10:M39" si="2">IFERROR(IF(F10="常勤職員",G10*H10*L10,G10*K10*L10),"")</f>
        <v/>
      </c>
      <c r="N10" s="18"/>
      <c r="O10" s="73"/>
      <c r="P10" s="74">
        <f>N10-O10</f>
        <v>0</v>
      </c>
      <c r="Q10" s="282"/>
      <c r="R10" s="19" t="str">
        <f>IFERROR(ROUND(N10/L10,0),"")</f>
        <v/>
      </c>
      <c r="S10" s="20"/>
    </row>
    <row r="11" spans="1:20" ht="24" customHeight="1">
      <c r="A11" s="21">
        <v>2</v>
      </c>
      <c r="B11" s="264"/>
      <c r="C11" s="265"/>
      <c r="D11" s="266"/>
      <c r="E11" s="11"/>
      <c r="F11" s="22"/>
      <c r="G11" s="12">
        <v>11000</v>
      </c>
      <c r="H11" s="23" t="str">
        <f t="shared" si="0"/>
        <v/>
      </c>
      <c r="I11" s="24"/>
      <c r="J11" s="15">
        <f t="shared" ref="J11:J39" si="3">$J$9</f>
        <v>0</v>
      </c>
      <c r="K11" s="76" t="str">
        <f t="shared" si="1"/>
        <v/>
      </c>
      <c r="L11" s="17"/>
      <c r="M11" s="77" t="str">
        <f t="shared" si="2"/>
        <v/>
      </c>
      <c r="N11" s="26"/>
      <c r="O11" s="78"/>
      <c r="P11" s="79">
        <f t="shared" ref="P11:P39" si="4">N11-O11</f>
        <v>0</v>
      </c>
      <c r="Q11" s="282"/>
      <c r="R11" s="27" t="str">
        <f t="shared" ref="R11:R40" si="5">IFERROR(ROUND(N11/L11,0),"")</f>
        <v/>
      </c>
      <c r="S11" s="28"/>
    </row>
    <row r="12" spans="1:20" ht="24" customHeight="1">
      <c r="A12" s="21">
        <v>3</v>
      </c>
      <c r="B12" s="264"/>
      <c r="C12" s="265"/>
      <c r="D12" s="266"/>
      <c r="E12" s="11"/>
      <c r="F12" s="22"/>
      <c r="G12" s="12">
        <v>11000</v>
      </c>
      <c r="H12" s="23" t="str">
        <f t="shared" si="0"/>
        <v/>
      </c>
      <c r="I12" s="24"/>
      <c r="J12" s="15">
        <f t="shared" si="3"/>
        <v>0</v>
      </c>
      <c r="K12" s="76" t="str">
        <f t="shared" si="1"/>
        <v/>
      </c>
      <c r="L12" s="17"/>
      <c r="M12" s="77" t="str">
        <f t="shared" si="2"/>
        <v/>
      </c>
      <c r="N12" s="26"/>
      <c r="O12" s="78"/>
      <c r="P12" s="79">
        <f t="shared" si="4"/>
        <v>0</v>
      </c>
      <c r="Q12" s="282"/>
      <c r="R12" s="27" t="str">
        <f t="shared" si="5"/>
        <v/>
      </c>
      <c r="S12" s="28"/>
    </row>
    <row r="13" spans="1:20" ht="24" customHeight="1">
      <c r="A13" s="21">
        <v>4</v>
      </c>
      <c r="B13" s="264"/>
      <c r="C13" s="265"/>
      <c r="D13" s="266"/>
      <c r="E13" s="11"/>
      <c r="F13" s="22"/>
      <c r="G13" s="12">
        <v>11000</v>
      </c>
      <c r="H13" s="23" t="str">
        <f t="shared" si="0"/>
        <v/>
      </c>
      <c r="I13" s="24"/>
      <c r="J13" s="15">
        <f t="shared" si="3"/>
        <v>0</v>
      </c>
      <c r="K13" s="76" t="str">
        <f t="shared" si="1"/>
        <v/>
      </c>
      <c r="L13" s="17"/>
      <c r="M13" s="77" t="str">
        <f t="shared" si="2"/>
        <v/>
      </c>
      <c r="N13" s="26"/>
      <c r="O13" s="78"/>
      <c r="P13" s="79">
        <f t="shared" si="4"/>
        <v>0</v>
      </c>
      <c r="Q13" s="282"/>
      <c r="R13" s="27" t="str">
        <f t="shared" si="5"/>
        <v/>
      </c>
      <c r="S13" s="28"/>
    </row>
    <row r="14" spans="1:20" ht="24" customHeight="1">
      <c r="A14" s="21">
        <v>5</v>
      </c>
      <c r="B14" s="264"/>
      <c r="C14" s="265"/>
      <c r="D14" s="266"/>
      <c r="E14" s="11"/>
      <c r="F14" s="22"/>
      <c r="G14" s="12">
        <v>11000</v>
      </c>
      <c r="H14" s="23" t="str">
        <f t="shared" si="0"/>
        <v/>
      </c>
      <c r="I14" s="24"/>
      <c r="J14" s="15">
        <f t="shared" si="3"/>
        <v>0</v>
      </c>
      <c r="K14" s="76" t="str">
        <f t="shared" si="1"/>
        <v/>
      </c>
      <c r="L14" s="17"/>
      <c r="M14" s="77" t="str">
        <f t="shared" si="2"/>
        <v/>
      </c>
      <c r="N14" s="26"/>
      <c r="O14" s="78"/>
      <c r="P14" s="79">
        <f t="shared" si="4"/>
        <v>0</v>
      </c>
      <c r="Q14" s="282"/>
      <c r="R14" s="27" t="str">
        <f t="shared" si="5"/>
        <v/>
      </c>
      <c r="S14" s="28"/>
    </row>
    <row r="15" spans="1:20" ht="24" customHeight="1">
      <c r="A15" s="21">
        <v>6</v>
      </c>
      <c r="B15" s="264"/>
      <c r="C15" s="265"/>
      <c r="D15" s="266"/>
      <c r="E15" s="11"/>
      <c r="F15" s="22"/>
      <c r="G15" s="12">
        <v>11000</v>
      </c>
      <c r="H15" s="23" t="str">
        <f t="shared" si="0"/>
        <v/>
      </c>
      <c r="I15" s="24"/>
      <c r="J15" s="15">
        <f t="shared" si="3"/>
        <v>0</v>
      </c>
      <c r="K15" s="76" t="str">
        <f t="shared" si="1"/>
        <v/>
      </c>
      <c r="L15" s="17"/>
      <c r="M15" s="77" t="str">
        <f t="shared" si="2"/>
        <v/>
      </c>
      <c r="N15" s="26"/>
      <c r="O15" s="78"/>
      <c r="P15" s="79">
        <f t="shared" si="4"/>
        <v>0</v>
      </c>
      <c r="Q15" s="282"/>
      <c r="R15" s="27" t="str">
        <f t="shared" si="5"/>
        <v/>
      </c>
      <c r="S15" s="28"/>
    </row>
    <row r="16" spans="1:20" ht="24" customHeight="1">
      <c r="A16" s="21">
        <v>7</v>
      </c>
      <c r="B16" s="264"/>
      <c r="C16" s="265"/>
      <c r="D16" s="266"/>
      <c r="E16" s="11"/>
      <c r="F16" s="22"/>
      <c r="G16" s="12">
        <v>11000</v>
      </c>
      <c r="H16" s="23" t="str">
        <f t="shared" si="0"/>
        <v/>
      </c>
      <c r="I16" s="24"/>
      <c r="J16" s="15">
        <f t="shared" si="3"/>
        <v>0</v>
      </c>
      <c r="K16" s="76" t="str">
        <f t="shared" si="1"/>
        <v/>
      </c>
      <c r="L16" s="17"/>
      <c r="M16" s="77" t="str">
        <f t="shared" si="2"/>
        <v/>
      </c>
      <c r="N16" s="26"/>
      <c r="O16" s="78"/>
      <c r="P16" s="79">
        <f t="shared" si="4"/>
        <v>0</v>
      </c>
      <c r="Q16" s="282"/>
      <c r="R16" s="27" t="str">
        <f t="shared" si="5"/>
        <v/>
      </c>
      <c r="S16" s="28"/>
    </row>
    <row r="17" spans="1:19" ht="24" customHeight="1">
      <c r="A17" s="21">
        <v>8</v>
      </c>
      <c r="B17" s="264"/>
      <c r="C17" s="265"/>
      <c r="D17" s="266"/>
      <c r="E17" s="11"/>
      <c r="F17" s="22"/>
      <c r="G17" s="12">
        <v>11000</v>
      </c>
      <c r="H17" s="23" t="str">
        <f t="shared" si="0"/>
        <v/>
      </c>
      <c r="I17" s="24"/>
      <c r="J17" s="15">
        <f t="shared" si="3"/>
        <v>0</v>
      </c>
      <c r="K17" s="76" t="str">
        <f t="shared" si="1"/>
        <v/>
      </c>
      <c r="L17" s="17"/>
      <c r="M17" s="77" t="str">
        <f t="shared" si="2"/>
        <v/>
      </c>
      <c r="N17" s="26"/>
      <c r="O17" s="78"/>
      <c r="P17" s="79">
        <f t="shared" si="4"/>
        <v>0</v>
      </c>
      <c r="Q17" s="282"/>
      <c r="R17" s="27" t="str">
        <f t="shared" si="5"/>
        <v/>
      </c>
      <c r="S17" s="28"/>
    </row>
    <row r="18" spans="1:19" ht="24" customHeight="1">
      <c r="A18" s="21">
        <v>9</v>
      </c>
      <c r="B18" s="264"/>
      <c r="C18" s="265"/>
      <c r="D18" s="266"/>
      <c r="E18" s="11"/>
      <c r="F18" s="22"/>
      <c r="G18" s="12">
        <v>11000</v>
      </c>
      <c r="H18" s="23" t="str">
        <f t="shared" si="0"/>
        <v/>
      </c>
      <c r="I18" s="24"/>
      <c r="J18" s="15">
        <f t="shared" si="3"/>
        <v>0</v>
      </c>
      <c r="K18" s="76" t="str">
        <f t="shared" si="1"/>
        <v/>
      </c>
      <c r="L18" s="17"/>
      <c r="M18" s="77" t="str">
        <f t="shared" si="2"/>
        <v/>
      </c>
      <c r="N18" s="26"/>
      <c r="O18" s="78"/>
      <c r="P18" s="79">
        <f t="shared" si="4"/>
        <v>0</v>
      </c>
      <c r="Q18" s="282"/>
      <c r="R18" s="27" t="str">
        <f t="shared" si="5"/>
        <v/>
      </c>
      <c r="S18" s="28"/>
    </row>
    <row r="19" spans="1:19" ht="24" customHeight="1">
      <c r="A19" s="21">
        <v>10</v>
      </c>
      <c r="B19" s="264"/>
      <c r="C19" s="265"/>
      <c r="D19" s="266"/>
      <c r="E19" s="11"/>
      <c r="F19" s="22"/>
      <c r="G19" s="12">
        <v>11000</v>
      </c>
      <c r="H19" s="23" t="str">
        <f t="shared" si="0"/>
        <v/>
      </c>
      <c r="I19" s="24"/>
      <c r="J19" s="15">
        <f t="shared" si="3"/>
        <v>0</v>
      </c>
      <c r="K19" s="76" t="str">
        <f t="shared" si="1"/>
        <v/>
      </c>
      <c r="L19" s="17"/>
      <c r="M19" s="77" t="str">
        <f t="shared" si="2"/>
        <v/>
      </c>
      <c r="N19" s="26"/>
      <c r="O19" s="78"/>
      <c r="P19" s="79">
        <f t="shared" si="4"/>
        <v>0</v>
      </c>
      <c r="Q19" s="282"/>
      <c r="R19" s="27" t="str">
        <f>IFERROR(ROUND(N19/L19,0),"")</f>
        <v/>
      </c>
      <c r="S19" s="28"/>
    </row>
    <row r="20" spans="1:19" ht="24" customHeight="1">
      <c r="A20" s="21">
        <v>11</v>
      </c>
      <c r="B20" s="264"/>
      <c r="C20" s="265"/>
      <c r="D20" s="266"/>
      <c r="E20" s="11"/>
      <c r="F20" s="22"/>
      <c r="G20" s="12">
        <v>11000</v>
      </c>
      <c r="H20" s="23" t="str">
        <f t="shared" si="0"/>
        <v/>
      </c>
      <c r="I20" s="24"/>
      <c r="J20" s="15">
        <f t="shared" si="3"/>
        <v>0</v>
      </c>
      <c r="K20" s="76" t="str">
        <f t="shared" si="1"/>
        <v/>
      </c>
      <c r="L20" s="17"/>
      <c r="M20" s="77" t="str">
        <f t="shared" si="2"/>
        <v/>
      </c>
      <c r="N20" s="26"/>
      <c r="O20" s="78"/>
      <c r="P20" s="79">
        <f t="shared" si="4"/>
        <v>0</v>
      </c>
      <c r="Q20" s="282"/>
      <c r="R20" s="27" t="str">
        <f t="shared" si="5"/>
        <v/>
      </c>
      <c r="S20" s="28"/>
    </row>
    <row r="21" spans="1:19" ht="24" customHeight="1">
      <c r="A21" s="21">
        <v>12</v>
      </c>
      <c r="B21" s="264"/>
      <c r="C21" s="265"/>
      <c r="D21" s="266"/>
      <c r="E21" s="11"/>
      <c r="F21" s="22"/>
      <c r="G21" s="12">
        <v>11000</v>
      </c>
      <c r="H21" s="23" t="str">
        <f t="shared" si="0"/>
        <v/>
      </c>
      <c r="I21" s="24"/>
      <c r="J21" s="15">
        <f t="shared" si="3"/>
        <v>0</v>
      </c>
      <c r="K21" s="76" t="str">
        <f t="shared" si="1"/>
        <v/>
      </c>
      <c r="L21" s="17"/>
      <c r="M21" s="77" t="str">
        <f t="shared" si="2"/>
        <v/>
      </c>
      <c r="N21" s="26"/>
      <c r="O21" s="78"/>
      <c r="P21" s="79">
        <f t="shared" si="4"/>
        <v>0</v>
      </c>
      <c r="Q21" s="282"/>
      <c r="R21" s="27" t="str">
        <f t="shared" si="5"/>
        <v/>
      </c>
      <c r="S21" s="28"/>
    </row>
    <row r="22" spans="1:19" ht="24" customHeight="1">
      <c r="A22" s="21">
        <v>13</v>
      </c>
      <c r="B22" s="264"/>
      <c r="C22" s="265"/>
      <c r="D22" s="266"/>
      <c r="E22" s="11"/>
      <c r="F22" s="22"/>
      <c r="G22" s="12">
        <v>11000</v>
      </c>
      <c r="H22" s="23" t="str">
        <f t="shared" si="0"/>
        <v/>
      </c>
      <c r="I22" s="24"/>
      <c r="J22" s="15">
        <f t="shared" si="3"/>
        <v>0</v>
      </c>
      <c r="K22" s="76" t="str">
        <f t="shared" si="1"/>
        <v/>
      </c>
      <c r="L22" s="17"/>
      <c r="M22" s="77" t="str">
        <f t="shared" si="2"/>
        <v/>
      </c>
      <c r="N22" s="26"/>
      <c r="O22" s="78"/>
      <c r="P22" s="79">
        <f t="shared" si="4"/>
        <v>0</v>
      </c>
      <c r="Q22" s="282"/>
      <c r="R22" s="27" t="str">
        <f t="shared" si="5"/>
        <v/>
      </c>
      <c r="S22" s="28"/>
    </row>
    <row r="23" spans="1:19" ht="24" customHeight="1">
      <c r="A23" s="21">
        <v>14</v>
      </c>
      <c r="B23" s="264"/>
      <c r="C23" s="265"/>
      <c r="D23" s="266"/>
      <c r="E23" s="11"/>
      <c r="F23" s="22"/>
      <c r="G23" s="12">
        <v>11000</v>
      </c>
      <c r="H23" s="23" t="str">
        <f t="shared" si="0"/>
        <v/>
      </c>
      <c r="I23" s="24"/>
      <c r="J23" s="15">
        <f t="shared" si="3"/>
        <v>0</v>
      </c>
      <c r="K23" s="76" t="str">
        <f t="shared" si="1"/>
        <v/>
      </c>
      <c r="L23" s="17"/>
      <c r="M23" s="77" t="str">
        <f t="shared" si="2"/>
        <v/>
      </c>
      <c r="N23" s="26"/>
      <c r="O23" s="78"/>
      <c r="P23" s="79">
        <f t="shared" si="4"/>
        <v>0</v>
      </c>
      <c r="Q23" s="282"/>
      <c r="R23" s="27" t="str">
        <f t="shared" si="5"/>
        <v/>
      </c>
      <c r="S23" s="28"/>
    </row>
    <row r="24" spans="1:19" ht="24" customHeight="1">
      <c r="A24" s="21">
        <v>15</v>
      </c>
      <c r="B24" s="264"/>
      <c r="C24" s="265"/>
      <c r="D24" s="266"/>
      <c r="E24" s="11"/>
      <c r="F24" s="22"/>
      <c r="G24" s="12">
        <v>11000</v>
      </c>
      <c r="H24" s="23" t="str">
        <f t="shared" si="0"/>
        <v/>
      </c>
      <c r="I24" s="24"/>
      <c r="J24" s="15">
        <f t="shared" si="3"/>
        <v>0</v>
      </c>
      <c r="K24" s="76" t="str">
        <f t="shared" si="1"/>
        <v/>
      </c>
      <c r="L24" s="17"/>
      <c r="M24" s="77" t="str">
        <f t="shared" si="2"/>
        <v/>
      </c>
      <c r="N24" s="26"/>
      <c r="O24" s="78"/>
      <c r="P24" s="79">
        <f t="shared" si="4"/>
        <v>0</v>
      </c>
      <c r="Q24" s="282"/>
      <c r="R24" s="27" t="str">
        <f t="shared" si="5"/>
        <v/>
      </c>
      <c r="S24" s="28"/>
    </row>
    <row r="25" spans="1:19" ht="24" customHeight="1">
      <c r="A25" s="21">
        <v>16</v>
      </c>
      <c r="B25" s="264"/>
      <c r="C25" s="265"/>
      <c r="D25" s="266"/>
      <c r="E25" s="11"/>
      <c r="F25" s="22"/>
      <c r="G25" s="12">
        <v>11000</v>
      </c>
      <c r="H25" s="23" t="str">
        <f t="shared" si="0"/>
        <v/>
      </c>
      <c r="I25" s="24"/>
      <c r="J25" s="15">
        <f t="shared" si="3"/>
        <v>0</v>
      </c>
      <c r="K25" s="76" t="str">
        <f t="shared" si="1"/>
        <v/>
      </c>
      <c r="L25" s="17"/>
      <c r="M25" s="77" t="str">
        <f t="shared" si="2"/>
        <v/>
      </c>
      <c r="N25" s="26"/>
      <c r="O25" s="78"/>
      <c r="P25" s="79">
        <f t="shared" si="4"/>
        <v>0</v>
      </c>
      <c r="Q25" s="282"/>
      <c r="R25" s="27" t="str">
        <f t="shared" si="5"/>
        <v/>
      </c>
      <c r="S25" s="28"/>
    </row>
    <row r="26" spans="1:19" ht="24" customHeight="1">
      <c r="A26" s="21">
        <v>17</v>
      </c>
      <c r="B26" s="264"/>
      <c r="C26" s="265"/>
      <c r="D26" s="266"/>
      <c r="E26" s="11"/>
      <c r="F26" s="22"/>
      <c r="G26" s="12">
        <v>11000</v>
      </c>
      <c r="H26" s="23" t="str">
        <f t="shared" si="0"/>
        <v/>
      </c>
      <c r="I26" s="24"/>
      <c r="J26" s="15">
        <f t="shared" si="3"/>
        <v>0</v>
      </c>
      <c r="K26" s="76" t="str">
        <f t="shared" si="1"/>
        <v/>
      </c>
      <c r="L26" s="17"/>
      <c r="M26" s="77" t="str">
        <f t="shared" si="2"/>
        <v/>
      </c>
      <c r="N26" s="26"/>
      <c r="O26" s="78"/>
      <c r="P26" s="79">
        <f t="shared" si="4"/>
        <v>0</v>
      </c>
      <c r="Q26" s="282"/>
      <c r="R26" s="27" t="str">
        <f t="shared" si="5"/>
        <v/>
      </c>
      <c r="S26" s="28"/>
    </row>
    <row r="27" spans="1:19" ht="24" customHeight="1">
      <c r="A27" s="21">
        <v>18</v>
      </c>
      <c r="B27" s="264"/>
      <c r="C27" s="265"/>
      <c r="D27" s="266"/>
      <c r="E27" s="11"/>
      <c r="F27" s="22"/>
      <c r="G27" s="12">
        <v>11000</v>
      </c>
      <c r="H27" s="23" t="str">
        <f t="shared" si="0"/>
        <v/>
      </c>
      <c r="I27" s="24"/>
      <c r="J27" s="15">
        <f t="shared" si="3"/>
        <v>0</v>
      </c>
      <c r="K27" s="76" t="str">
        <f t="shared" si="1"/>
        <v/>
      </c>
      <c r="L27" s="17"/>
      <c r="M27" s="77" t="str">
        <f t="shared" si="2"/>
        <v/>
      </c>
      <c r="N27" s="26"/>
      <c r="O27" s="78"/>
      <c r="P27" s="79">
        <f t="shared" si="4"/>
        <v>0</v>
      </c>
      <c r="Q27" s="282"/>
      <c r="R27" s="27" t="str">
        <f t="shared" si="5"/>
        <v/>
      </c>
      <c r="S27" s="28"/>
    </row>
    <row r="28" spans="1:19" ht="24" customHeight="1">
      <c r="A28" s="21">
        <v>19</v>
      </c>
      <c r="B28" s="264"/>
      <c r="C28" s="265"/>
      <c r="D28" s="266"/>
      <c r="E28" s="11"/>
      <c r="F28" s="22"/>
      <c r="G28" s="12">
        <v>11000</v>
      </c>
      <c r="H28" s="23" t="str">
        <f t="shared" si="0"/>
        <v/>
      </c>
      <c r="I28" s="24"/>
      <c r="J28" s="15">
        <f t="shared" si="3"/>
        <v>0</v>
      </c>
      <c r="K28" s="76" t="str">
        <f t="shared" si="1"/>
        <v/>
      </c>
      <c r="L28" s="17"/>
      <c r="M28" s="77" t="str">
        <f t="shared" si="2"/>
        <v/>
      </c>
      <c r="N28" s="26"/>
      <c r="O28" s="78"/>
      <c r="P28" s="79">
        <f t="shared" si="4"/>
        <v>0</v>
      </c>
      <c r="Q28" s="282"/>
      <c r="R28" s="27" t="str">
        <f t="shared" si="5"/>
        <v/>
      </c>
      <c r="S28" s="28"/>
    </row>
    <row r="29" spans="1:19" ht="24" customHeight="1">
      <c r="A29" s="21">
        <v>20</v>
      </c>
      <c r="B29" s="264"/>
      <c r="C29" s="265"/>
      <c r="D29" s="266"/>
      <c r="E29" s="11"/>
      <c r="F29" s="22"/>
      <c r="G29" s="12">
        <v>11000</v>
      </c>
      <c r="H29" s="23" t="str">
        <f t="shared" si="0"/>
        <v/>
      </c>
      <c r="I29" s="24"/>
      <c r="J29" s="15">
        <f t="shared" si="3"/>
        <v>0</v>
      </c>
      <c r="K29" s="76" t="str">
        <f t="shared" si="1"/>
        <v/>
      </c>
      <c r="L29" s="17"/>
      <c r="M29" s="77" t="str">
        <f t="shared" si="2"/>
        <v/>
      </c>
      <c r="N29" s="26"/>
      <c r="O29" s="78"/>
      <c r="P29" s="79">
        <f t="shared" si="4"/>
        <v>0</v>
      </c>
      <c r="Q29" s="282"/>
      <c r="R29" s="27" t="str">
        <f t="shared" si="5"/>
        <v/>
      </c>
      <c r="S29" s="28"/>
    </row>
    <row r="30" spans="1:19" ht="24" customHeight="1">
      <c r="A30" s="21">
        <v>21</v>
      </c>
      <c r="B30" s="264"/>
      <c r="C30" s="265"/>
      <c r="D30" s="266"/>
      <c r="E30" s="11"/>
      <c r="F30" s="22"/>
      <c r="G30" s="12">
        <v>11000</v>
      </c>
      <c r="H30" s="23" t="str">
        <f t="shared" si="0"/>
        <v/>
      </c>
      <c r="I30" s="24"/>
      <c r="J30" s="15">
        <f t="shared" si="3"/>
        <v>0</v>
      </c>
      <c r="K30" s="76" t="str">
        <f t="shared" si="1"/>
        <v/>
      </c>
      <c r="L30" s="17"/>
      <c r="M30" s="77" t="str">
        <f t="shared" si="2"/>
        <v/>
      </c>
      <c r="N30" s="26"/>
      <c r="O30" s="78"/>
      <c r="P30" s="79">
        <f t="shared" si="4"/>
        <v>0</v>
      </c>
      <c r="Q30" s="282"/>
      <c r="R30" s="27" t="str">
        <f t="shared" si="5"/>
        <v/>
      </c>
      <c r="S30" s="28"/>
    </row>
    <row r="31" spans="1:19" ht="24" customHeight="1">
      <c r="A31" s="21">
        <v>22</v>
      </c>
      <c r="B31" s="264"/>
      <c r="C31" s="265"/>
      <c r="D31" s="266"/>
      <c r="E31" s="11"/>
      <c r="F31" s="22"/>
      <c r="G31" s="12">
        <v>11000</v>
      </c>
      <c r="H31" s="23" t="str">
        <f t="shared" si="0"/>
        <v/>
      </c>
      <c r="I31" s="24"/>
      <c r="J31" s="15">
        <f t="shared" si="3"/>
        <v>0</v>
      </c>
      <c r="K31" s="76" t="str">
        <f t="shared" si="1"/>
        <v/>
      </c>
      <c r="L31" s="17"/>
      <c r="M31" s="77" t="str">
        <f t="shared" si="2"/>
        <v/>
      </c>
      <c r="N31" s="26"/>
      <c r="O31" s="78"/>
      <c r="P31" s="79">
        <f t="shared" si="4"/>
        <v>0</v>
      </c>
      <c r="Q31" s="282"/>
      <c r="R31" s="27" t="str">
        <f t="shared" si="5"/>
        <v/>
      </c>
      <c r="S31" s="28"/>
    </row>
    <row r="32" spans="1:19" ht="24" customHeight="1">
      <c r="A32" s="21">
        <v>23</v>
      </c>
      <c r="B32" s="264"/>
      <c r="C32" s="265"/>
      <c r="D32" s="266"/>
      <c r="E32" s="11"/>
      <c r="F32" s="22"/>
      <c r="G32" s="12">
        <v>11000</v>
      </c>
      <c r="H32" s="23" t="str">
        <f t="shared" si="0"/>
        <v/>
      </c>
      <c r="I32" s="24"/>
      <c r="J32" s="15">
        <f t="shared" si="3"/>
        <v>0</v>
      </c>
      <c r="K32" s="76" t="str">
        <f t="shared" si="1"/>
        <v/>
      </c>
      <c r="L32" s="17"/>
      <c r="M32" s="77" t="str">
        <f t="shared" si="2"/>
        <v/>
      </c>
      <c r="N32" s="26"/>
      <c r="O32" s="78"/>
      <c r="P32" s="79">
        <f t="shared" si="4"/>
        <v>0</v>
      </c>
      <c r="Q32" s="282"/>
      <c r="R32" s="27" t="str">
        <f t="shared" si="5"/>
        <v/>
      </c>
      <c r="S32" s="28"/>
    </row>
    <row r="33" spans="1:19" ht="24" customHeight="1">
      <c r="A33" s="21">
        <v>24</v>
      </c>
      <c r="B33" s="264"/>
      <c r="C33" s="265"/>
      <c r="D33" s="266"/>
      <c r="E33" s="11"/>
      <c r="F33" s="22"/>
      <c r="G33" s="12">
        <v>11000</v>
      </c>
      <c r="H33" s="23" t="str">
        <f t="shared" si="0"/>
        <v/>
      </c>
      <c r="I33" s="24"/>
      <c r="J33" s="15">
        <f t="shared" si="3"/>
        <v>0</v>
      </c>
      <c r="K33" s="76" t="str">
        <f t="shared" si="1"/>
        <v/>
      </c>
      <c r="L33" s="17"/>
      <c r="M33" s="77" t="str">
        <f t="shared" si="2"/>
        <v/>
      </c>
      <c r="N33" s="26"/>
      <c r="O33" s="78"/>
      <c r="P33" s="79">
        <f t="shared" si="4"/>
        <v>0</v>
      </c>
      <c r="Q33" s="282"/>
      <c r="R33" s="27" t="str">
        <f t="shared" si="5"/>
        <v/>
      </c>
      <c r="S33" s="28"/>
    </row>
    <row r="34" spans="1:19" ht="24" customHeight="1">
      <c r="A34" s="21">
        <v>25</v>
      </c>
      <c r="B34" s="264"/>
      <c r="C34" s="265"/>
      <c r="D34" s="266"/>
      <c r="E34" s="11"/>
      <c r="F34" s="22"/>
      <c r="G34" s="12">
        <v>11000</v>
      </c>
      <c r="H34" s="23" t="str">
        <f t="shared" si="0"/>
        <v/>
      </c>
      <c r="I34" s="24"/>
      <c r="J34" s="15">
        <f t="shared" si="3"/>
        <v>0</v>
      </c>
      <c r="K34" s="76" t="str">
        <f t="shared" si="1"/>
        <v/>
      </c>
      <c r="L34" s="17"/>
      <c r="M34" s="77" t="str">
        <f t="shared" si="2"/>
        <v/>
      </c>
      <c r="N34" s="26"/>
      <c r="O34" s="78"/>
      <c r="P34" s="79">
        <f t="shared" si="4"/>
        <v>0</v>
      </c>
      <c r="Q34" s="282"/>
      <c r="R34" s="27" t="str">
        <f t="shared" si="5"/>
        <v/>
      </c>
      <c r="S34" s="28"/>
    </row>
    <row r="35" spans="1:19" ht="24" customHeight="1">
      <c r="A35" s="21">
        <v>26</v>
      </c>
      <c r="B35" s="264"/>
      <c r="C35" s="265"/>
      <c r="D35" s="266"/>
      <c r="E35" s="11"/>
      <c r="F35" s="22"/>
      <c r="G35" s="12">
        <v>11000</v>
      </c>
      <c r="H35" s="23" t="str">
        <f t="shared" si="0"/>
        <v/>
      </c>
      <c r="I35" s="24"/>
      <c r="J35" s="15">
        <f t="shared" si="3"/>
        <v>0</v>
      </c>
      <c r="K35" s="76" t="str">
        <f t="shared" si="1"/>
        <v/>
      </c>
      <c r="L35" s="17"/>
      <c r="M35" s="77" t="str">
        <f t="shared" si="2"/>
        <v/>
      </c>
      <c r="N35" s="26"/>
      <c r="O35" s="78"/>
      <c r="P35" s="79">
        <f t="shared" si="4"/>
        <v>0</v>
      </c>
      <c r="Q35" s="282"/>
      <c r="R35" s="27" t="str">
        <f t="shared" si="5"/>
        <v/>
      </c>
      <c r="S35" s="28"/>
    </row>
    <row r="36" spans="1:19" ht="24" customHeight="1">
      <c r="A36" s="21">
        <v>27</v>
      </c>
      <c r="B36" s="264"/>
      <c r="C36" s="265"/>
      <c r="D36" s="266"/>
      <c r="E36" s="11"/>
      <c r="F36" s="22"/>
      <c r="G36" s="12">
        <v>11000</v>
      </c>
      <c r="H36" s="23" t="str">
        <f t="shared" si="0"/>
        <v/>
      </c>
      <c r="I36" s="24"/>
      <c r="J36" s="15">
        <f t="shared" si="3"/>
        <v>0</v>
      </c>
      <c r="K36" s="76" t="str">
        <f t="shared" si="1"/>
        <v/>
      </c>
      <c r="L36" s="17"/>
      <c r="M36" s="77" t="str">
        <f t="shared" si="2"/>
        <v/>
      </c>
      <c r="N36" s="26"/>
      <c r="O36" s="78"/>
      <c r="P36" s="79">
        <f t="shared" si="4"/>
        <v>0</v>
      </c>
      <c r="Q36" s="282"/>
      <c r="R36" s="27" t="str">
        <f t="shared" si="5"/>
        <v/>
      </c>
      <c r="S36" s="28"/>
    </row>
    <row r="37" spans="1:19" ht="24" customHeight="1">
      <c r="A37" s="21">
        <v>28</v>
      </c>
      <c r="B37" s="264"/>
      <c r="C37" s="265"/>
      <c r="D37" s="266"/>
      <c r="E37" s="11"/>
      <c r="F37" s="22"/>
      <c r="G37" s="12">
        <v>11000</v>
      </c>
      <c r="H37" s="23" t="str">
        <f t="shared" si="0"/>
        <v/>
      </c>
      <c r="I37" s="24"/>
      <c r="J37" s="15">
        <f t="shared" si="3"/>
        <v>0</v>
      </c>
      <c r="K37" s="76" t="str">
        <f t="shared" si="1"/>
        <v/>
      </c>
      <c r="L37" s="17"/>
      <c r="M37" s="77" t="str">
        <f t="shared" si="2"/>
        <v/>
      </c>
      <c r="N37" s="26"/>
      <c r="O37" s="78"/>
      <c r="P37" s="79">
        <f t="shared" si="4"/>
        <v>0</v>
      </c>
      <c r="Q37" s="282"/>
      <c r="R37" s="27" t="str">
        <f t="shared" si="5"/>
        <v/>
      </c>
      <c r="S37" s="28"/>
    </row>
    <row r="38" spans="1:19" ht="24" customHeight="1">
      <c r="A38" s="21">
        <v>29</v>
      </c>
      <c r="B38" s="264"/>
      <c r="C38" s="265"/>
      <c r="D38" s="266"/>
      <c r="E38" s="11"/>
      <c r="F38" s="22"/>
      <c r="G38" s="12">
        <v>11000</v>
      </c>
      <c r="H38" s="23" t="str">
        <f t="shared" si="0"/>
        <v/>
      </c>
      <c r="I38" s="24"/>
      <c r="J38" s="15">
        <f t="shared" si="3"/>
        <v>0</v>
      </c>
      <c r="K38" s="76" t="str">
        <f t="shared" si="1"/>
        <v/>
      </c>
      <c r="L38" s="17"/>
      <c r="M38" s="77" t="str">
        <f t="shared" si="2"/>
        <v/>
      </c>
      <c r="N38" s="26"/>
      <c r="O38" s="78"/>
      <c r="P38" s="79">
        <f t="shared" si="4"/>
        <v>0</v>
      </c>
      <c r="Q38" s="282"/>
      <c r="R38" s="27" t="str">
        <f t="shared" si="5"/>
        <v/>
      </c>
      <c r="S38" s="28"/>
    </row>
    <row r="39" spans="1:19" ht="24" customHeight="1" thickBot="1">
      <c r="A39" s="21">
        <v>30</v>
      </c>
      <c r="B39" s="264"/>
      <c r="C39" s="265"/>
      <c r="D39" s="266"/>
      <c r="E39" s="11"/>
      <c r="F39" s="22"/>
      <c r="G39" s="12">
        <v>11000</v>
      </c>
      <c r="H39" s="23" t="str">
        <f t="shared" si="0"/>
        <v/>
      </c>
      <c r="I39" s="24"/>
      <c r="J39" s="75">
        <f t="shared" si="3"/>
        <v>0</v>
      </c>
      <c r="K39" s="76" t="str">
        <f t="shared" si="1"/>
        <v/>
      </c>
      <c r="L39" s="25"/>
      <c r="M39" s="77" t="str">
        <f t="shared" si="2"/>
        <v/>
      </c>
      <c r="N39" s="26"/>
      <c r="O39" s="78"/>
      <c r="P39" s="79">
        <f t="shared" si="4"/>
        <v>0</v>
      </c>
      <c r="Q39" s="283"/>
      <c r="R39" s="27" t="str">
        <f t="shared" si="5"/>
        <v/>
      </c>
      <c r="S39" s="28"/>
    </row>
    <row r="40" spans="1:19" ht="24" customHeight="1" thickBot="1">
      <c r="A40" s="275" t="s">
        <v>11</v>
      </c>
      <c r="B40" s="276"/>
      <c r="C40" s="276"/>
      <c r="D40" s="276"/>
      <c r="E40" s="276"/>
      <c r="F40" s="277"/>
      <c r="G40" s="60"/>
      <c r="H40" s="80">
        <f>SUM(H10:H39)</f>
        <v>0</v>
      </c>
      <c r="I40" s="29"/>
      <c r="J40" s="30"/>
      <c r="K40" s="81">
        <f t="shared" ref="K40:P40" si="6">SUM(K10:K39)</f>
        <v>0</v>
      </c>
      <c r="L40" s="82">
        <f t="shared" si="6"/>
        <v>0</v>
      </c>
      <c r="M40" s="31">
        <f t="shared" si="6"/>
        <v>0</v>
      </c>
      <c r="N40" s="31">
        <f t="shared" si="6"/>
        <v>0</v>
      </c>
      <c r="O40" s="83">
        <f t="shared" si="6"/>
        <v>0</v>
      </c>
      <c r="P40" s="84">
        <f t="shared" si="6"/>
        <v>0</v>
      </c>
      <c r="Q40" s="32"/>
      <c r="R40" s="33" t="str">
        <f t="shared" si="5"/>
        <v/>
      </c>
      <c r="S40" s="34"/>
    </row>
    <row r="41" spans="1:19" ht="24" customHeight="1">
      <c r="A41" s="35" t="s">
        <v>64</v>
      </c>
      <c r="B41" s="35"/>
      <c r="C41" s="35"/>
      <c r="D41" s="35"/>
      <c r="E41" s="35"/>
      <c r="F41" s="35"/>
      <c r="G41" s="35"/>
      <c r="H41" s="35"/>
      <c r="I41" s="35"/>
      <c r="J41" s="35"/>
      <c r="K41" s="35"/>
      <c r="L41" s="35"/>
      <c r="M41" s="35"/>
      <c r="N41" s="35"/>
      <c r="O41" s="35"/>
      <c r="P41" s="35"/>
      <c r="Q41" s="35"/>
      <c r="R41" s="35"/>
      <c r="S41" s="35"/>
    </row>
    <row r="42" spans="1:19" ht="24" customHeight="1">
      <c r="A42" s="35" t="s">
        <v>13</v>
      </c>
      <c r="B42" s="35"/>
      <c r="C42" s="35"/>
      <c r="D42" s="35"/>
      <c r="E42" s="35"/>
      <c r="F42" s="35"/>
      <c r="G42" s="35"/>
      <c r="H42" s="35"/>
      <c r="I42" s="35"/>
      <c r="J42" s="35"/>
      <c r="K42" s="35"/>
      <c r="L42" s="35"/>
      <c r="M42" s="35"/>
      <c r="N42" s="35"/>
      <c r="O42" s="35"/>
      <c r="P42" s="35"/>
      <c r="Q42" s="35"/>
      <c r="R42" s="35"/>
      <c r="S42" s="35"/>
    </row>
    <row r="43" spans="1:19" ht="24" customHeight="1">
      <c r="A43" s="85" t="s">
        <v>65</v>
      </c>
      <c r="B43" s="35"/>
      <c r="C43" s="35"/>
      <c r="D43" s="35"/>
      <c r="E43" s="35"/>
      <c r="F43" s="35"/>
      <c r="G43" s="35"/>
      <c r="H43" s="35"/>
      <c r="I43" s="35"/>
      <c r="J43" s="35"/>
      <c r="K43" s="35"/>
      <c r="L43" s="35"/>
      <c r="M43" s="35"/>
      <c r="N43" s="35"/>
      <c r="O43" s="35"/>
      <c r="P43" s="35"/>
      <c r="Q43" s="35"/>
      <c r="R43" s="35"/>
      <c r="S43" s="35"/>
    </row>
  </sheetData>
  <mergeCells count="47">
    <mergeCell ref="A3:S3"/>
    <mergeCell ref="R5:S5"/>
    <mergeCell ref="R7:R8"/>
    <mergeCell ref="S7:S8"/>
    <mergeCell ref="Q9:Q39"/>
    <mergeCell ref="B35:D35"/>
    <mergeCell ref="B36:D36"/>
    <mergeCell ref="B37:D37"/>
    <mergeCell ref="B38:D38"/>
    <mergeCell ref="B23:D23"/>
    <mergeCell ref="B24:D24"/>
    <mergeCell ref="B25:D25"/>
    <mergeCell ref="B26:D26"/>
    <mergeCell ref="B27:D27"/>
    <mergeCell ref="B28:D28"/>
    <mergeCell ref="B17:D17"/>
    <mergeCell ref="B18:D18"/>
    <mergeCell ref="B19:D19"/>
    <mergeCell ref="B20:D20"/>
    <mergeCell ref="B21:D21"/>
    <mergeCell ref="B39:D39"/>
    <mergeCell ref="B22:D22"/>
    <mergeCell ref="A40:F40"/>
    <mergeCell ref="B29:D29"/>
    <mergeCell ref="B30:D30"/>
    <mergeCell ref="B31:D31"/>
    <mergeCell ref="B32:D32"/>
    <mergeCell ref="B33:D33"/>
    <mergeCell ref="B34:D34"/>
    <mergeCell ref="Q7:Q8"/>
    <mergeCell ref="B9:D9"/>
    <mergeCell ref="B10:D10"/>
    <mergeCell ref="B11:D11"/>
    <mergeCell ref="B12:D12"/>
    <mergeCell ref="L7:L8"/>
    <mergeCell ref="M7:M8"/>
    <mergeCell ref="B13:D13"/>
    <mergeCell ref="B14:D14"/>
    <mergeCell ref="B15:D15"/>
    <mergeCell ref="B16:D16"/>
    <mergeCell ref="I7:K7"/>
    <mergeCell ref="H7:H8"/>
    <mergeCell ref="A7:A8"/>
    <mergeCell ref="B7:D8"/>
    <mergeCell ref="E7:E8"/>
    <mergeCell ref="F7:F8"/>
    <mergeCell ref="G7:G8"/>
  </mergeCells>
  <phoneticPr fontId="1"/>
  <dataValidations count="3">
    <dataValidation type="list" allowBlank="1" showInputMessage="1" showErrorMessage="1" sqref="F10:F39">
      <formula1>"常勤職員,非常勤職員"</formula1>
    </dataValidation>
    <dataValidation type="list" allowBlank="1" showInputMessage="1" showErrorMessage="1" sqref="E10:E39">
      <formula1>"放課後児童支援員,補助員,育成支援の周辺業務を行う職員,その他"</formula1>
    </dataValidation>
    <dataValidation type="list" allowBlank="1" showInputMessage="1" showErrorMessage="1" sqref="L10:L39">
      <formula1>"1,2,3,4,5,6,7,8,9,10,11,12"</formula1>
    </dataValidation>
  </dataValidations>
  <printOptions horizontalCentered="1"/>
  <pageMargins left="0.70866141732283472" right="0.70866141732283472" top="0.74803149606299213" bottom="0.74803149606299213" header="0.31496062992125984" footer="0.31496062992125984"/>
  <pageSetup paperSize="8" scale="5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J46"/>
  <sheetViews>
    <sheetView workbookViewId="0">
      <selection activeCell="AK13" sqref="AK13"/>
    </sheetView>
  </sheetViews>
  <sheetFormatPr defaultColWidth="9" defaultRowHeight="18" customHeight="1"/>
  <cols>
    <col min="1" max="485" width="2.59765625" style="37" customWidth="1"/>
    <col min="486" max="16384" width="9" style="37"/>
  </cols>
  <sheetData>
    <row r="1" spans="1:34" ht="18" customHeight="1">
      <c r="B1" s="36" t="s">
        <v>23</v>
      </c>
    </row>
    <row r="3" spans="1:34" ht="18" customHeight="1">
      <c r="A3" s="194" t="s">
        <v>157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5" spans="1:34" ht="18" customHeight="1">
      <c r="T5" s="151" t="s">
        <v>24</v>
      </c>
      <c r="U5" s="150" t="s">
        <v>25</v>
      </c>
      <c r="V5" s="195" t="s">
        <v>39</v>
      </c>
      <c r="W5" s="195"/>
      <c r="X5" s="195"/>
      <c r="Y5" s="195"/>
      <c r="Z5" s="195"/>
      <c r="AA5" s="195"/>
      <c r="AB5" s="195"/>
      <c r="AC5" s="195"/>
      <c r="AD5" s="195"/>
      <c r="AE5" s="195"/>
      <c r="AF5" s="195"/>
      <c r="AG5" s="195"/>
      <c r="AH5" s="195"/>
    </row>
    <row r="6" spans="1:34" ht="18" customHeight="1">
      <c r="U6" s="150"/>
      <c r="V6" s="40"/>
      <c r="W6" s="40"/>
      <c r="X6" s="40"/>
      <c r="Y6" s="40"/>
      <c r="Z6" s="40"/>
      <c r="AA6" s="40"/>
      <c r="AB6" s="40"/>
      <c r="AC6" s="40"/>
      <c r="AD6" s="40"/>
      <c r="AE6" s="40"/>
      <c r="AF6" s="40"/>
      <c r="AG6" s="40"/>
      <c r="AH6" s="40"/>
    </row>
    <row r="7" spans="1:34" ht="18" customHeight="1">
      <c r="T7" s="151" t="s">
        <v>26</v>
      </c>
      <c r="U7" s="150" t="s">
        <v>25</v>
      </c>
      <c r="V7" s="196"/>
      <c r="W7" s="196"/>
      <c r="X7" s="196"/>
      <c r="Y7" s="196"/>
      <c r="Z7" s="196"/>
      <c r="AA7" s="196"/>
      <c r="AB7" s="196"/>
      <c r="AC7" s="196"/>
      <c r="AD7" s="196"/>
      <c r="AE7" s="196"/>
      <c r="AF7" s="196"/>
      <c r="AG7" s="196"/>
      <c r="AH7" s="196"/>
    </row>
    <row r="9" spans="1:34" ht="18" customHeight="1" thickBot="1">
      <c r="B9" s="36" t="s">
        <v>27</v>
      </c>
    </row>
    <row r="10" spans="1:34" ht="18" customHeight="1">
      <c r="B10" s="197" t="s">
        <v>28</v>
      </c>
      <c r="C10" s="198"/>
      <c r="D10" s="198"/>
      <c r="E10" s="198"/>
      <c r="F10" s="198"/>
      <c r="G10" s="198"/>
      <c r="H10" s="198"/>
      <c r="I10" s="198"/>
      <c r="J10" s="198"/>
      <c r="K10" s="198"/>
      <c r="L10" s="198"/>
      <c r="M10" s="198"/>
      <c r="N10" s="198"/>
      <c r="O10" s="198"/>
      <c r="P10" s="198"/>
      <c r="Q10" s="199"/>
      <c r="R10" s="200" t="s">
        <v>29</v>
      </c>
      <c r="S10" s="201"/>
      <c r="T10" s="158">
        <v>6</v>
      </c>
      <c r="U10" s="158" t="s">
        <v>30</v>
      </c>
      <c r="V10" s="202">
        <v>4</v>
      </c>
      <c r="W10" s="202"/>
      <c r="X10" s="158" t="s">
        <v>31</v>
      </c>
      <c r="Y10" s="201" t="s">
        <v>32</v>
      </c>
      <c r="Z10" s="201"/>
      <c r="AA10" s="201" t="s">
        <v>29</v>
      </c>
      <c r="AB10" s="201"/>
      <c r="AC10" s="158">
        <v>7</v>
      </c>
      <c r="AD10" s="158" t="s">
        <v>30</v>
      </c>
      <c r="AE10" s="202">
        <v>3</v>
      </c>
      <c r="AF10" s="202"/>
      <c r="AG10" s="159" t="s">
        <v>31</v>
      </c>
    </row>
    <row r="11" spans="1:34" ht="18" customHeight="1" thickBot="1">
      <c r="B11" s="203" t="s">
        <v>174</v>
      </c>
      <c r="C11" s="204"/>
      <c r="D11" s="204"/>
      <c r="E11" s="204"/>
      <c r="F11" s="204"/>
      <c r="G11" s="204"/>
      <c r="H11" s="204"/>
      <c r="I11" s="204"/>
      <c r="J11" s="204"/>
      <c r="K11" s="204"/>
      <c r="L11" s="204"/>
      <c r="M11" s="204"/>
      <c r="N11" s="204"/>
      <c r="O11" s="204"/>
      <c r="P11" s="204"/>
      <c r="Q11" s="205"/>
      <c r="R11" s="297"/>
      <c r="S11" s="298"/>
      <c r="T11" s="298"/>
      <c r="U11" s="298"/>
      <c r="V11" s="298"/>
      <c r="W11" s="298"/>
      <c r="X11" s="298"/>
      <c r="Y11" s="298"/>
      <c r="Z11" s="298"/>
      <c r="AA11" s="298"/>
      <c r="AB11" s="298"/>
      <c r="AC11" s="298"/>
      <c r="AD11" s="298"/>
      <c r="AE11" s="204" t="s">
        <v>14</v>
      </c>
      <c r="AF11" s="204"/>
      <c r="AG11" s="205"/>
    </row>
    <row r="13" spans="1:34" ht="18" customHeight="1" thickBot="1">
      <c r="B13" s="36" t="s">
        <v>33</v>
      </c>
    </row>
    <row r="14" spans="1:34" ht="18" customHeight="1">
      <c r="B14" s="208" t="s">
        <v>175</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row>
    <row r="15" spans="1:34" ht="18" customHeight="1">
      <c r="B15" s="43"/>
      <c r="C15" s="209" t="s">
        <v>142</v>
      </c>
      <c r="D15" s="210"/>
      <c r="E15" s="210"/>
      <c r="F15" s="210"/>
      <c r="G15" s="210"/>
      <c r="H15" s="210"/>
      <c r="I15" s="210"/>
      <c r="J15" s="210"/>
      <c r="K15" s="210"/>
      <c r="L15" s="210"/>
      <c r="M15" s="210"/>
      <c r="N15" s="210"/>
      <c r="O15" s="210"/>
      <c r="P15" s="210"/>
      <c r="Q15" s="211"/>
      <c r="R15" s="287"/>
      <c r="S15" s="288"/>
      <c r="T15" s="288"/>
      <c r="U15" s="288"/>
      <c r="V15" s="288"/>
      <c r="W15" s="288"/>
      <c r="X15" s="288"/>
      <c r="Y15" s="288"/>
      <c r="Z15" s="288"/>
      <c r="AA15" s="288"/>
      <c r="AB15" s="288"/>
      <c r="AC15" s="288"/>
      <c r="AD15" s="288"/>
      <c r="AE15" s="210" t="s">
        <v>14</v>
      </c>
      <c r="AF15" s="210"/>
      <c r="AG15" s="211"/>
    </row>
    <row r="16" spans="1:34" ht="18" customHeight="1">
      <c r="B16" s="41"/>
      <c r="C16" s="44"/>
      <c r="D16" s="227" t="s">
        <v>143</v>
      </c>
      <c r="E16" s="228"/>
      <c r="F16" s="228"/>
      <c r="G16" s="228"/>
      <c r="H16" s="228"/>
      <c r="I16" s="228"/>
      <c r="J16" s="228"/>
      <c r="K16" s="228"/>
      <c r="L16" s="228"/>
      <c r="M16" s="228"/>
      <c r="N16" s="228"/>
      <c r="O16" s="228"/>
      <c r="P16" s="228"/>
      <c r="Q16" s="229"/>
      <c r="R16" s="289"/>
      <c r="S16" s="290"/>
      <c r="T16" s="290"/>
      <c r="U16" s="290"/>
      <c r="V16" s="290"/>
      <c r="W16" s="290"/>
      <c r="X16" s="290"/>
      <c r="Y16" s="290"/>
      <c r="Z16" s="290"/>
      <c r="AA16" s="290"/>
      <c r="AB16" s="290"/>
      <c r="AC16" s="290"/>
      <c r="AD16" s="290"/>
      <c r="AE16" s="45" t="s">
        <v>14</v>
      </c>
      <c r="AF16" s="45"/>
      <c r="AG16" s="46"/>
    </row>
    <row r="17" spans="2:33" ht="18" customHeight="1">
      <c r="B17" s="41"/>
      <c r="C17" s="44"/>
      <c r="D17" s="209"/>
      <c r="E17" s="210"/>
      <c r="F17" s="210"/>
      <c r="G17" s="210"/>
      <c r="H17" s="210"/>
      <c r="I17" s="210"/>
      <c r="J17" s="210"/>
      <c r="K17" s="210"/>
      <c r="L17" s="210"/>
      <c r="M17" s="210"/>
      <c r="N17" s="210"/>
      <c r="O17" s="210"/>
      <c r="P17" s="210"/>
      <c r="Q17" s="211"/>
      <c r="R17" s="291" t="s">
        <v>153</v>
      </c>
      <c r="S17" s="292"/>
      <c r="T17" s="292"/>
      <c r="U17" s="292"/>
      <c r="V17" s="292"/>
      <c r="W17" s="292"/>
      <c r="X17" s="292"/>
      <c r="Y17" s="292"/>
      <c r="Z17" s="292"/>
      <c r="AA17" s="292"/>
      <c r="AB17" s="292"/>
      <c r="AC17" s="292"/>
      <c r="AD17" s="292"/>
      <c r="AE17" s="47"/>
      <c r="AF17" s="47"/>
      <c r="AG17" s="48"/>
    </row>
    <row r="18" spans="2:33" ht="18" customHeight="1">
      <c r="B18" s="41"/>
      <c r="C18" s="227" t="s">
        <v>144</v>
      </c>
      <c r="D18" s="234"/>
      <c r="E18" s="234"/>
      <c r="F18" s="234"/>
      <c r="G18" s="234"/>
      <c r="H18" s="234"/>
      <c r="I18" s="234"/>
      <c r="J18" s="234"/>
      <c r="K18" s="234"/>
      <c r="L18" s="234"/>
      <c r="M18" s="234"/>
      <c r="N18" s="234"/>
      <c r="O18" s="234"/>
      <c r="P18" s="234"/>
      <c r="Q18" s="235"/>
      <c r="R18" s="289"/>
      <c r="S18" s="290"/>
      <c r="T18" s="290"/>
      <c r="U18" s="290"/>
      <c r="V18" s="290"/>
      <c r="W18" s="290"/>
      <c r="X18" s="290"/>
      <c r="Y18" s="290"/>
      <c r="Z18" s="290"/>
      <c r="AA18" s="290"/>
      <c r="AB18" s="290"/>
      <c r="AC18" s="290"/>
      <c r="AD18" s="290"/>
      <c r="AE18" s="228" t="s">
        <v>14</v>
      </c>
      <c r="AF18" s="228"/>
      <c r="AG18" s="229"/>
    </row>
    <row r="19" spans="2:33" ht="18" customHeight="1" thickBot="1">
      <c r="B19" s="42"/>
      <c r="C19" s="236"/>
      <c r="D19" s="217"/>
      <c r="E19" s="217"/>
      <c r="F19" s="217"/>
      <c r="G19" s="217"/>
      <c r="H19" s="217"/>
      <c r="I19" s="217"/>
      <c r="J19" s="217"/>
      <c r="K19" s="217"/>
      <c r="L19" s="217"/>
      <c r="M19" s="217"/>
      <c r="N19" s="217"/>
      <c r="O19" s="217"/>
      <c r="P19" s="217"/>
      <c r="Q19" s="237"/>
      <c r="R19" s="293"/>
      <c r="S19" s="294"/>
      <c r="T19" s="294"/>
      <c r="U19" s="294"/>
      <c r="V19" s="294"/>
      <c r="W19" s="294"/>
      <c r="X19" s="294"/>
      <c r="Y19" s="294"/>
      <c r="Z19" s="294"/>
      <c r="AA19" s="294"/>
      <c r="AB19" s="294"/>
      <c r="AC19" s="294"/>
      <c r="AD19" s="294"/>
      <c r="AE19" s="240"/>
      <c r="AF19" s="240"/>
      <c r="AG19" s="241"/>
    </row>
    <row r="20" spans="2:33" ht="18" customHeight="1" thickBot="1">
      <c r="B20" s="242" t="s">
        <v>145</v>
      </c>
      <c r="C20" s="243"/>
      <c r="D20" s="243"/>
      <c r="E20" s="243"/>
      <c r="F20" s="243"/>
      <c r="G20" s="243"/>
      <c r="H20" s="243"/>
      <c r="I20" s="243"/>
      <c r="J20" s="243"/>
      <c r="K20" s="243"/>
      <c r="L20" s="243"/>
      <c r="M20" s="243"/>
      <c r="N20" s="243"/>
      <c r="O20" s="243"/>
      <c r="P20" s="243"/>
      <c r="Q20" s="243"/>
      <c r="R20" s="295"/>
      <c r="S20" s="296"/>
      <c r="T20" s="296"/>
      <c r="U20" s="296"/>
      <c r="V20" s="296"/>
      <c r="W20" s="296"/>
      <c r="X20" s="296"/>
      <c r="Y20" s="296"/>
      <c r="Z20" s="296"/>
      <c r="AA20" s="296"/>
      <c r="AB20" s="296"/>
      <c r="AC20" s="296"/>
      <c r="AD20" s="296"/>
      <c r="AE20" s="243" t="s">
        <v>14</v>
      </c>
      <c r="AF20" s="243"/>
      <c r="AG20" s="246"/>
    </row>
    <row r="21" spans="2:33" ht="18" customHeight="1">
      <c r="B21" s="214" t="s">
        <v>146</v>
      </c>
      <c r="C21" s="215"/>
      <c r="D21" s="215"/>
      <c r="E21" s="215"/>
      <c r="F21" s="215"/>
      <c r="G21" s="215"/>
      <c r="H21" s="215"/>
      <c r="I21" s="215"/>
      <c r="J21" s="215"/>
      <c r="K21" s="215"/>
      <c r="L21" s="215"/>
      <c r="M21" s="215"/>
      <c r="N21" s="215"/>
      <c r="O21" s="215"/>
      <c r="P21" s="215"/>
      <c r="Q21" s="247"/>
      <c r="R21" s="218"/>
      <c r="S21" s="219"/>
      <c r="T21" s="219"/>
      <c r="U21" s="219"/>
      <c r="V21" s="219"/>
      <c r="W21" s="219"/>
      <c r="X21" s="219"/>
      <c r="Y21" s="219"/>
      <c r="Z21" s="219"/>
      <c r="AA21" s="219"/>
      <c r="AB21" s="219"/>
      <c r="AC21" s="219"/>
      <c r="AD21" s="219"/>
      <c r="AE21" s="219"/>
      <c r="AF21" s="219"/>
      <c r="AG21" s="220"/>
    </row>
    <row r="22" spans="2:33" ht="18" customHeight="1" thickBot="1">
      <c r="B22" s="216"/>
      <c r="C22" s="217"/>
      <c r="D22" s="217"/>
      <c r="E22" s="217"/>
      <c r="F22" s="217"/>
      <c r="G22" s="217"/>
      <c r="H22" s="217"/>
      <c r="I22" s="217"/>
      <c r="J22" s="217"/>
      <c r="K22" s="217"/>
      <c r="L22" s="217"/>
      <c r="M22" s="217"/>
      <c r="N22" s="217"/>
      <c r="O22" s="217"/>
      <c r="P22" s="217"/>
      <c r="Q22" s="237"/>
      <c r="R22" s="221"/>
      <c r="S22" s="222"/>
      <c r="T22" s="222"/>
      <c r="U22" s="222"/>
      <c r="V22" s="222"/>
      <c r="W22" s="222"/>
      <c r="X22" s="222"/>
      <c r="Y22" s="222"/>
      <c r="Z22" s="222"/>
      <c r="AA22" s="222"/>
      <c r="AB22" s="222"/>
      <c r="AC22" s="222"/>
      <c r="AD22" s="222"/>
      <c r="AE22" s="222"/>
      <c r="AF22" s="222"/>
      <c r="AG22" s="223"/>
    </row>
    <row r="23" spans="2:33" ht="18" customHeight="1">
      <c r="B23" s="214" t="s">
        <v>172</v>
      </c>
      <c r="C23" s="215"/>
      <c r="D23" s="215"/>
      <c r="E23" s="215"/>
      <c r="F23" s="215"/>
      <c r="G23" s="215"/>
      <c r="H23" s="215"/>
      <c r="I23" s="215"/>
      <c r="J23" s="215"/>
      <c r="K23" s="215"/>
      <c r="L23" s="215"/>
      <c r="M23" s="215"/>
      <c r="N23" s="215"/>
      <c r="O23" s="215"/>
      <c r="P23" s="215"/>
      <c r="Q23" s="215"/>
      <c r="R23" s="218"/>
      <c r="S23" s="219"/>
      <c r="T23" s="219"/>
      <c r="U23" s="219"/>
      <c r="V23" s="219"/>
      <c r="W23" s="219"/>
      <c r="X23" s="219"/>
      <c r="Y23" s="219"/>
      <c r="Z23" s="219"/>
      <c r="AA23" s="219"/>
      <c r="AB23" s="219"/>
      <c r="AC23" s="219"/>
      <c r="AD23" s="219"/>
      <c r="AE23" s="219"/>
      <c r="AF23" s="219"/>
      <c r="AG23" s="220"/>
    </row>
    <row r="24" spans="2:33" ht="18" customHeight="1" thickBot="1">
      <c r="B24" s="216"/>
      <c r="C24" s="217"/>
      <c r="D24" s="217"/>
      <c r="E24" s="217"/>
      <c r="F24" s="217"/>
      <c r="G24" s="217"/>
      <c r="H24" s="217"/>
      <c r="I24" s="217"/>
      <c r="J24" s="217"/>
      <c r="K24" s="217"/>
      <c r="L24" s="217"/>
      <c r="M24" s="217"/>
      <c r="N24" s="217"/>
      <c r="O24" s="217"/>
      <c r="P24" s="217"/>
      <c r="Q24" s="217"/>
      <c r="R24" s="221"/>
      <c r="S24" s="222"/>
      <c r="T24" s="222"/>
      <c r="U24" s="222"/>
      <c r="V24" s="222"/>
      <c r="W24" s="222"/>
      <c r="X24" s="222"/>
      <c r="Y24" s="222"/>
      <c r="Z24" s="222"/>
      <c r="AA24" s="222"/>
      <c r="AB24" s="222"/>
      <c r="AC24" s="222"/>
      <c r="AD24" s="222"/>
      <c r="AE24" s="222"/>
      <c r="AF24" s="222"/>
      <c r="AG24" s="223"/>
    </row>
    <row r="25" spans="2:33" ht="18" customHeight="1">
      <c r="B25" s="49" t="s">
        <v>35</v>
      </c>
      <c r="C25" s="50"/>
      <c r="D25" s="50"/>
      <c r="E25" s="50"/>
      <c r="F25" s="50"/>
      <c r="G25" s="50"/>
      <c r="H25" s="50"/>
      <c r="I25" s="50"/>
      <c r="J25" s="50"/>
      <c r="K25" s="50"/>
      <c r="L25" s="50"/>
      <c r="M25" s="50"/>
      <c r="N25" s="50"/>
      <c r="O25" s="50"/>
      <c r="P25" s="50"/>
      <c r="Q25" s="50"/>
      <c r="R25" s="51"/>
      <c r="S25" s="51"/>
      <c r="T25" s="51"/>
      <c r="U25" s="51"/>
      <c r="V25" s="51"/>
      <c r="W25" s="51"/>
      <c r="X25" s="51"/>
      <c r="Y25" s="51"/>
      <c r="Z25" s="51"/>
      <c r="AA25" s="51"/>
      <c r="AB25" s="51"/>
      <c r="AC25" s="51"/>
      <c r="AD25" s="51"/>
      <c r="AE25" s="51"/>
      <c r="AF25" s="51"/>
      <c r="AG25" s="51"/>
    </row>
    <row r="27" spans="2:33" ht="18" customHeight="1">
      <c r="B27" s="37" t="s">
        <v>36</v>
      </c>
    </row>
    <row r="29" spans="2:33" ht="18" customHeight="1">
      <c r="R29" s="248" t="s">
        <v>29</v>
      </c>
      <c r="S29" s="248"/>
      <c r="T29" s="251"/>
      <c r="U29" s="251"/>
      <c r="V29" s="248" t="s">
        <v>30</v>
      </c>
      <c r="W29" s="248"/>
      <c r="X29" s="251"/>
      <c r="Y29" s="251"/>
      <c r="Z29" s="248" t="s">
        <v>31</v>
      </c>
      <c r="AA29" s="248"/>
      <c r="AB29" s="251"/>
      <c r="AC29" s="251"/>
      <c r="AD29" s="248" t="s">
        <v>37</v>
      </c>
      <c r="AE29" s="248"/>
    </row>
    <row r="30" spans="2:33" ht="18" customHeight="1">
      <c r="R30" s="150"/>
      <c r="S30" s="150"/>
      <c r="T30" s="150"/>
      <c r="U30" s="150"/>
      <c r="V30" s="150"/>
      <c r="W30" s="150"/>
      <c r="X30" s="150"/>
      <c r="Y30" s="150"/>
      <c r="Z30" s="150"/>
      <c r="AA30" s="150"/>
      <c r="AB30" s="150"/>
      <c r="AC30" s="150"/>
      <c r="AD30" s="150"/>
      <c r="AE30" s="150"/>
    </row>
    <row r="31" spans="2:33" ht="18" customHeight="1">
      <c r="S31" s="52"/>
      <c r="T31" s="52"/>
      <c r="U31" s="52"/>
      <c r="V31" s="52"/>
      <c r="W31" s="52"/>
      <c r="X31" s="52"/>
      <c r="Y31" s="151" t="s">
        <v>38</v>
      </c>
      <c r="Z31" s="52" t="s">
        <v>25</v>
      </c>
      <c r="AA31" s="196"/>
      <c r="AB31" s="196"/>
      <c r="AC31" s="196"/>
      <c r="AD31" s="196"/>
      <c r="AE31" s="196"/>
      <c r="AF31" s="196"/>
      <c r="AG31" s="196"/>
    </row>
    <row r="32" spans="2:33" ht="18" customHeight="1">
      <c r="R32" s="151"/>
      <c r="S32" s="151"/>
      <c r="T32" s="151"/>
      <c r="U32" s="151"/>
      <c r="V32" s="151"/>
      <c r="W32" s="151"/>
      <c r="X32" s="151"/>
      <c r="Y32" s="151"/>
      <c r="Z32" s="52"/>
      <c r="AA32" s="40"/>
      <c r="AB32" s="40"/>
      <c r="AC32" s="40"/>
      <c r="AD32" s="40"/>
      <c r="AE32" s="40"/>
      <c r="AF32" s="40"/>
      <c r="AG32" s="40"/>
    </row>
    <row r="33" spans="1:36" ht="18" customHeight="1">
      <c r="R33" s="250" t="s">
        <v>149</v>
      </c>
      <c r="S33" s="250"/>
      <c r="T33" s="250"/>
      <c r="U33" s="250"/>
      <c r="V33" s="250"/>
      <c r="W33" s="250"/>
      <c r="X33" s="250"/>
      <c r="Y33" s="250"/>
      <c r="Z33" s="37" t="s">
        <v>25</v>
      </c>
      <c r="AA33" s="196"/>
      <c r="AB33" s="196"/>
      <c r="AC33" s="196"/>
      <c r="AD33" s="196"/>
      <c r="AE33" s="196"/>
      <c r="AF33" s="196"/>
      <c r="AG33" s="196"/>
    </row>
    <row r="36" spans="1:36" ht="18" customHeight="1">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row>
    <row r="37" spans="1:36" s="53" customFormat="1" ht="18" customHeight="1" thickBot="1">
      <c r="B37" s="37" t="s">
        <v>147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6" ht="18" customHeight="1" thickBot="1">
      <c r="B38" s="284"/>
      <c r="C38" s="285"/>
      <c r="D38" s="285"/>
      <c r="E38" s="286"/>
      <c r="F38" s="37" t="s">
        <v>34</v>
      </c>
    </row>
    <row r="40" spans="1:36" ht="18" customHeight="1" thickBot="1">
      <c r="B40" s="37" t="s">
        <v>148</v>
      </c>
    </row>
    <row r="41" spans="1:36" ht="18" customHeight="1" thickBot="1">
      <c r="B41" s="284"/>
      <c r="C41" s="285"/>
      <c r="D41" s="285"/>
      <c r="E41" s="286"/>
    </row>
    <row r="42" spans="1:36" ht="18" customHeight="1">
      <c r="AE42" s="54"/>
      <c r="AF42" s="54"/>
      <c r="AG42" s="54"/>
      <c r="AH42" s="54"/>
      <c r="AI42" s="54"/>
      <c r="AJ42" s="54"/>
    </row>
    <row r="43" spans="1:36" ht="18" customHeight="1">
      <c r="AE43" s="54"/>
      <c r="AF43" s="54"/>
      <c r="AG43" s="54"/>
      <c r="AH43" s="55"/>
      <c r="AI43" s="54"/>
      <c r="AJ43" s="54"/>
    </row>
    <row r="44" spans="1:36" ht="18" customHeight="1">
      <c r="AE44" s="54"/>
      <c r="AF44" s="54"/>
      <c r="AG44" s="54"/>
      <c r="AH44" s="51"/>
      <c r="AI44" s="54"/>
      <c r="AJ44" s="54"/>
    </row>
    <row r="45" spans="1:36" ht="18" customHeight="1">
      <c r="AE45" s="54"/>
      <c r="AF45" s="54"/>
      <c r="AG45" s="54"/>
      <c r="AH45" s="51"/>
      <c r="AI45" s="54"/>
      <c r="AJ45" s="54"/>
    </row>
    <row r="46" spans="1:36" ht="18" customHeight="1">
      <c r="AE46" s="54"/>
      <c r="AF46" s="54"/>
      <c r="AG46" s="54"/>
      <c r="AH46" s="54"/>
      <c r="AI46" s="54"/>
      <c r="AJ46" s="54"/>
    </row>
  </sheetData>
  <dataConsolidate/>
  <mergeCells count="41">
    <mergeCell ref="A3:AH3"/>
    <mergeCell ref="B11:Q11"/>
    <mergeCell ref="R11:AD11"/>
    <mergeCell ref="AE11:AG11"/>
    <mergeCell ref="B14:AG14"/>
    <mergeCell ref="V5:AH5"/>
    <mergeCell ref="V7:AH7"/>
    <mergeCell ref="B10:Q10"/>
    <mergeCell ref="R10:S10"/>
    <mergeCell ref="V10:W10"/>
    <mergeCell ref="Y10:Z10"/>
    <mergeCell ref="AA10:AB10"/>
    <mergeCell ref="AE10:AF10"/>
    <mergeCell ref="C15:Q15"/>
    <mergeCell ref="R15:AD15"/>
    <mergeCell ref="AE15:AG15"/>
    <mergeCell ref="B23:Q24"/>
    <mergeCell ref="R23:AG24"/>
    <mergeCell ref="D16:Q17"/>
    <mergeCell ref="R16:AD16"/>
    <mergeCell ref="R17:AD17"/>
    <mergeCell ref="C18:Q19"/>
    <mergeCell ref="R18:AD19"/>
    <mergeCell ref="AE18:AG19"/>
    <mergeCell ref="B20:Q20"/>
    <mergeCell ref="R20:AD20"/>
    <mergeCell ref="AE20:AG20"/>
    <mergeCell ref="B21:Q22"/>
    <mergeCell ref="R21:AG22"/>
    <mergeCell ref="B41:E41"/>
    <mergeCell ref="R29:S29"/>
    <mergeCell ref="T29:U29"/>
    <mergeCell ref="V29:W29"/>
    <mergeCell ref="X29:Y29"/>
    <mergeCell ref="AD29:AE29"/>
    <mergeCell ref="AA31:AG31"/>
    <mergeCell ref="R33:Y33"/>
    <mergeCell ref="AA33:AG33"/>
    <mergeCell ref="B38:E38"/>
    <mergeCell ref="Z29:AA29"/>
    <mergeCell ref="AB29:AC29"/>
  </mergeCells>
  <phoneticPr fontId="1"/>
  <dataValidations count="2">
    <dataValidation type="list" allowBlank="1" showInputMessage="1" showErrorMessage="1" sqref="R23:AG25">
      <formula1>"継続する,継続しない"</formula1>
    </dataValidation>
    <dataValidation type="list" allowBlank="1" showInputMessage="1" showErrorMessage="1" sqref="R21:AG22">
      <formula1>"周知している,周知していない"</formula1>
    </dataValidation>
  </dataValidations>
  <printOptions horizontalCentered="1"/>
  <pageMargins left="0.59055118110236227" right="0.59055118110236227" top="0.74803149606299213" bottom="0.74803149606299213" header="0.31496062992125984" footer="0.31496062992125984"/>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リスト!$A$2:$A$77</xm:f>
          </x14:formula1>
          <xm:sqref>V7:AH7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3"/>
  <sheetViews>
    <sheetView zoomScale="85" zoomScaleNormal="85" workbookViewId="0">
      <pane ySplit="8" topLeftCell="A9" activePane="bottomLeft" state="frozen"/>
      <selection pane="bottomLeft" activeCell="A7" sqref="A7:A8"/>
    </sheetView>
  </sheetViews>
  <sheetFormatPr defaultRowHeight="18"/>
  <cols>
    <col min="5" max="5" width="25.09765625" customWidth="1"/>
    <col min="6" max="6" width="22" bestFit="1" customWidth="1"/>
    <col min="7" max="7" width="13" customWidth="1"/>
    <col min="8" max="8" width="14.59765625" customWidth="1"/>
    <col min="9" max="12" width="14.5" customWidth="1"/>
    <col min="13" max="13" width="20.5" customWidth="1"/>
    <col min="14" max="18" width="22.5" customWidth="1"/>
    <col min="19" max="19" width="28.59765625" customWidth="1"/>
  </cols>
  <sheetData>
    <row r="1" spans="1:20" ht="18" customHeight="1">
      <c r="A1" s="36" t="s">
        <v>158</v>
      </c>
      <c r="B1" s="35"/>
      <c r="C1" s="35"/>
      <c r="D1" s="35"/>
      <c r="E1" s="35"/>
      <c r="F1" s="35"/>
      <c r="G1" s="35"/>
      <c r="H1" s="35"/>
      <c r="I1" s="35"/>
      <c r="J1" s="35"/>
      <c r="K1" s="35"/>
      <c r="L1" s="35"/>
      <c r="M1" s="35"/>
      <c r="N1" s="35"/>
      <c r="O1" s="35"/>
      <c r="P1" s="35"/>
      <c r="Q1" s="35"/>
      <c r="R1" s="35"/>
      <c r="S1" s="35"/>
    </row>
    <row r="2" spans="1:20" ht="18" customHeight="1">
      <c r="A2" s="35"/>
      <c r="B2" s="35"/>
      <c r="C2" s="35"/>
      <c r="D2" s="35"/>
      <c r="E2" s="35"/>
      <c r="F2" s="35"/>
      <c r="G2" s="35"/>
      <c r="H2" s="35"/>
      <c r="I2" s="35"/>
      <c r="J2" s="35"/>
      <c r="K2" s="35"/>
      <c r="L2" s="35"/>
      <c r="M2" s="35"/>
      <c r="N2" s="35"/>
      <c r="O2" s="35"/>
      <c r="P2" s="35"/>
      <c r="Q2" s="35"/>
      <c r="R2" s="35"/>
      <c r="S2" s="35"/>
    </row>
    <row r="3" spans="1:20" ht="27" customHeight="1">
      <c r="A3" s="278" t="s">
        <v>0</v>
      </c>
      <c r="B3" s="278"/>
      <c r="C3" s="278"/>
      <c r="D3" s="278"/>
      <c r="E3" s="278"/>
      <c r="F3" s="278"/>
      <c r="G3" s="278"/>
      <c r="H3" s="278"/>
      <c r="I3" s="278"/>
      <c r="J3" s="278"/>
      <c r="K3" s="278"/>
      <c r="L3" s="278"/>
      <c r="M3" s="278"/>
      <c r="N3" s="278"/>
      <c r="O3" s="278"/>
      <c r="P3" s="278"/>
      <c r="Q3" s="278"/>
      <c r="R3" s="278"/>
      <c r="S3" s="278"/>
    </row>
    <row r="4" spans="1:20" ht="18" customHeight="1" thickBot="1">
      <c r="A4" s="35"/>
      <c r="B4" s="35"/>
      <c r="C4" s="35"/>
      <c r="D4" s="35"/>
      <c r="E4" s="35"/>
      <c r="F4" s="35"/>
      <c r="G4" s="35"/>
      <c r="H4" s="35"/>
      <c r="I4" s="35"/>
      <c r="J4" s="35"/>
      <c r="K4" s="35"/>
      <c r="L4" s="35"/>
      <c r="M4" s="35"/>
      <c r="N4" s="35"/>
      <c r="O4" s="35"/>
      <c r="P4" s="35"/>
      <c r="Q4" s="35"/>
      <c r="R4" s="35"/>
      <c r="S4" s="35"/>
      <c r="T4" s="1"/>
    </row>
    <row r="5" spans="1:20" ht="18" customHeight="1" thickBot="1">
      <c r="A5" s="35"/>
      <c r="B5" s="35"/>
      <c r="C5" s="35"/>
      <c r="D5" s="35"/>
      <c r="E5" s="35"/>
      <c r="F5" s="35"/>
      <c r="G5" s="35"/>
      <c r="H5" s="35"/>
      <c r="I5" s="35"/>
      <c r="J5" s="35"/>
      <c r="K5" s="35"/>
      <c r="L5" s="35"/>
      <c r="M5" s="35"/>
      <c r="N5" s="35"/>
      <c r="O5" s="35"/>
      <c r="P5" s="35"/>
      <c r="Q5" s="192" t="s">
        <v>26</v>
      </c>
      <c r="R5" s="299"/>
      <c r="S5" s="300"/>
      <c r="T5" s="1"/>
    </row>
    <row r="6" spans="1:20" ht="18" customHeight="1" thickBot="1">
      <c r="A6" s="35" t="s">
        <v>177</v>
      </c>
      <c r="B6" s="35"/>
      <c r="C6" s="35"/>
      <c r="D6" s="35"/>
      <c r="E6" s="35"/>
      <c r="F6" s="35"/>
      <c r="G6" s="35"/>
      <c r="H6" s="35"/>
      <c r="I6" s="35"/>
      <c r="J6" s="35"/>
      <c r="K6" s="35"/>
      <c r="L6" s="35"/>
      <c r="M6" s="35"/>
      <c r="N6" s="35"/>
      <c r="O6" s="35"/>
      <c r="P6" s="35"/>
      <c r="Q6" s="35"/>
      <c r="R6" s="35"/>
      <c r="S6" s="35"/>
      <c r="T6" s="1"/>
    </row>
    <row r="7" spans="1:20" ht="35.25" customHeight="1">
      <c r="A7" s="252" t="s">
        <v>12</v>
      </c>
      <c r="B7" s="254" t="s">
        <v>1</v>
      </c>
      <c r="C7" s="255"/>
      <c r="D7" s="256"/>
      <c r="E7" s="260" t="s">
        <v>58</v>
      </c>
      <c r="F7" s="260" t="s">
        <v>2</v>
      </c>
      <c r="G7" s="262" t="s">
        <v>3</v>
      </c>
      <c r="H7" s="262" t="s">
        <v>4</v>
      </c>
      <c r="I7" s="267" t="s">
        <v>5</v>
      </c>
      <c r="J7" s="255"/>
      <c r="K7" s="268"/>
      <c r="L7" s="260" t="s">
        <v>6</v>
      </c>
      <c r="M7" s="260" t="s">
        <v>7</v>
      </c>
      <c r="N7" s="62" t="s">
        <v>176</v>
      </c>
      <c r="O7" s="63"/>
      <c r="P7" s="64"/>
      <c r="Q7" s="260" t="s">
        <v>59</v>
      </c>
      <c r="R7" s="260" t="s">
        <v>60</v>
      </c>
      <c r="S7" s="252" t="s">
        <v>61</v>
      </c>
    </row>
    <row r="8" spans="1:20" ht="39" customHeight="1" thickBot="1">
      <c r="A8" s="253"/>
      <c r="B8" s="257"/>
      <c r="C8" s="258"/>
      <c r="D8" s="259"/>
      <c r="E8" s="261"/>
      <c r="F8" s="261"/>
      <c r="G8" s="263"/>
      <c r="H8" s="263"/>
      <c r="I8" s="2" t="s">
        <v>8</v>
      </c>
      <c r="J8" s="3" t="s">
        <v>9</v>
      </c>
      <c r="K8" s="4" t="s">
        <v>10</v>
      </c>
      <c r="L8" s="261"/>
      <c r="M8" s="253"/>
      <c r="N8" s="65"/>
      <c r="O8" s="66" t="s">
        <v>62</v>
      </c>
      <c r="P8" s="67" t="s">
        <v>63</v>
      </c>
      <c r="Q8" s="261"/>
      <c r="R8" s="261"/>
      <c r="S8" s="253"/>
    </row>
    <row r="9" spans="1:20" ht="24" customHeight="1">
      <c r="A9" s="154"/>
      <c r="B9" s="269"/>
      <c r="C9" s="270"/>
      <c r="D9" s="271"/>
      <c r="E9" s="5"/>
      <c r="F9" s="5"/>
      <c r="G9" s="5"/>
      <c r="H9" s="6"/>
      <c r="I9" s="7"/>
      <c r="J9" s="193" t="s">
        <v>161</v>
      </c>
      <c r="K9" s="8"/>
      <c r="L9" s="9"/>
      <c r="M9" s="5"/>
      <c r="N9" s="69"/>
      <c r="O9" s="70"/>
      <c r="P9" s="71"/>
      <c r="Q9" s="281"/>
      <c r="R9" s="9"/>
      <c r="S9" s="5"/>
    </row>
    <row r="10" spans="1:20" ht="24" customHeight="1">
      <c r="A10" s="10">
        <v>1</v>
      </c>
      <c r="B10" s="272"/>
      <c r="C10" s="273"/>
      <c r="D10" s="274"/>
      <c r="E10" s="11"/>
      <c r="F10" s="11"/>
      <c r="G10" s="12">
        <v>11000</v>
      </c>
      <c r="H10" s="170" t="s">
        <v>154</v>
      </c>
      <c r="I10" s="174" t="s">
        <v>155</v>
      </c>
      <c r="J10" s="168" t="s">
        <v>155</v>
      </c>
      <c r="K10" s="170" t="s">
        <v>154</v>
      </c>
      <c r="L10" s="176" t="s">
        <v>156</v>
      </c>
      <c r="M10" s="178" t="s">
        <v>14</v>
      </c>
      <c r="N10" s="185" t="s">
        <v>14</v>
      </c>
      <c r="O10" s="186" t="s">
        <v>14</v>
      </c>
      <c r="P10" s="187" t="s">
        <v>14</v>
      </c>
      <c r="Q10" s="282"/>
      <c r="R10" s="189" t="s">
        <v>14</v>
      </c>
      <c r="S10" s="20"/>
    </row>
    <row r="11" spans="1:20" ht="24" customHeight="1">
      <c r="A11" s="21">
        <v>2</v>
      </c>
      <c r="B11" s="264"/>
      <c r="C11" s="265"/>
      <c r="D11" s="266"/>
      <c r="E11" s="11"/>
      <c r="F11" s="22"/>
      <c r="G11" s="12">
        <v>11000</v>
      </c>
      <c r="H11" s="170" t="s">
        <v>154</v>
      </c>
      <c r="I11" s="174" t="s">
        <v>155</v>
      </c>
      <c r="J11" s="168" t="s">
        <v>155</v>
      </c>
      <c r="K11" s="170" t="s">
        <v>154</v>
      </c>
      <c r="L11" s="176" t="s">
        <v>156</v>
      </c>
      <c r="M11" s="178" t="s">
        <v>14</v>
      </c>
      <c r="N11" s="185" t="s">
        <v>14</v>
      </c>
      <c r="O11" s="186" t="s">
        <v>14</v>
      </c>
      <c r="P11" s="187" t="s">
        <v>14</v>
      </c>
      <c r="Q11" s="282"/>
      <c r="R11" s="189" t="s">
        <v>14</v>
      </c>
      <c r="S11" s="28"/>
    </row>
    <row r="12" spans="1:20" ht="24" customHeight="1">
      <c r="A12" s="21">
        <v>3</v>
      </c>
      <c r="B12" s="264"/>
      <c r="C12" s="265"/>
      <c r="D12" s="266"/>
      <c r="E12" s="11"/>
      <c r="F12" s="22"/>
      <c r="G12" s="12">
        <v>11000</v>
      </c>
      <c r="H12" s="170" t="s">
        <v>154</v>
      </c>
      <c r="I12" s="174" t="s">
        <v>155</v>
      </c>
      <c r="J12" s="168" t="s">
        <v>155</v>
      </c>
      <c r="K12" s="170" t="s">
        <v>154</v>
      </c>
      <c r="L12" s="176" t="s">
        <v>156</v>
      </c>
      <c r="M12" s="178" t="s">
        <v>14</v>
      </c>
      <c r="N12" s="185" t="s">
        <v>14</v>
      </c>
      <c r="O12" s="186" t="s">
        <v>14</v>
      </c>
      <c r="P12" s="187" t="s">
        <v>14</v>
      </c>
      <c r="Q12" s="282"/>
      <c r="R12" s="189" t="s">
        <v>14</v>
      </c>
      <c r="S12" s="28"/>
    </row>
    <row r="13" spans="1:20" ht="24" customHeight="1">
      <c r="A13" s="21">
        <v>4</v>
      </c>
      <c r="B13" s="264"/>
      <c r="C13" s="265"/>
      <c r="D13" s="266"/>
      <c r="E13" s="11"/>
      <c r="F13" s="22"/>
      <c r="G13" s="12">
        <v>11000</v>
      </c>
      <c r="H13" s="170" t="s">
        <v>154</v>
      </c>
      <c r="I13" s="174" t="s">
        <v>155</v>
      </c>
      <c r="J13" s="168" t="s">
        <v>155</v>
      </c>
      <c r="K13" s="170" t="s">
        <v>154</v>
      </c>
      <c r="L13" s="176" t="s">
        <v>156</v>
      </c>
      <c r="M13" s="178" t="s">
        <v>14</v>
      </c>
      <c r="N13" s="185" t="s">
        <v>14</v>
      </c>
      <c r="O13" s="186" t="s">
        <v>14</v>
      </c>
      <c r="P13" s="187" t="s">
        <v>14</v>
      </c>
      <c r="Q13" s="282"/>
      <c r="R13" s="189" t="s">
        <v>14</v>
      </c>
      <c r="S13" s="28"/>
    </row>
    <row r="14" spans="1:20" ht="24" customHeight="1">
      <c r="A14" s="21">
        <v>5</v>
      </c>
      <c r="B14" s="264"/>
      <c r="C14" s="265"/>
      <c r="D14" s="266"/>
      <c r="E14" s="11"/>
      <c r="F14" s="22"/>
      <c r="G14" s="12">
        <v>11000</v>
      </c>
      <c r="H14" s="170" t="s">
        <v>154</v>
      </c>
      <c r="I14" s="174" t="s">
        <v>155</v>
      </c>
      <c r="J14" s="168" t="s">
        <v>155</v>
      </c>
      <c r="K14" s="170" t="s">
        <v>154</v>
      </c>
      <c r="L14" s="176" t="s">
        <v>156</v>
      </c>
      <c r="M14" s="178" t="s">
        <v>14</v>
      </c>
      <c r="N14" s="185" t="s">
        <v>14</v>
      </c>
      <c r="O14" s="186" t="s">
        <v>14</v>
      </c>
      <c r="P14" s="187" t="s">
        <v>14</v>
      </c>
      <c r="Q14" s="282"/>
      <c r="R14" s="189" t="s">
        <v>14</v>
      </c>
      <c r="S14" s="28"/>
    </row>
    <row r="15" spans="1:20" ht="24" customHeight="1">
      <c r="A15" s="21">
        <v>6</v>
      </c>
      <c r="B15" s="264"/>
      <c r="C15" s="265"/>
      <c r="D15" s="266"/>
      <c r="E15" s="11"/>
      <c r="F15" s="22"/>
      <c r="G15" s="12">
        <v>11000</v>
      </c>
      <c r="H15" s="170" t="s">
        <v>154</v>
      </c>
      <c r="I15" s="174" t="s">
        <v>155</v>
      </c>
      <c r="J15" s="168" t="s">
        <v>155</v>
      </c>
      <c r="K15" s="170" t="s">
        <v>154</v>
      </c>
      <c r="L15" s="176" t="s">
        <v>156</v>
      </c>
      <c r="M15" s="178" t="s">
        <v>14</v>
      </c>
      <c r="N15" s="185" t="s">
        <v>14</v>
      </c>
      <c r="O15" s="186" t="s">
        <v>14</v>
      </c>
      <c r="P15" s="187" t="s">
        <v>14</v>
      </c>
      <c r="Q15" s="282"/>
      <c r="R15" s="189" t="s">
        <v>14</v>
      </c>
      <c r="S15" s="28"/>
    </row>
    <row r="16" spans="1:20" ht="24" customHeight="1">
      <c r="A16" s="21">
        <v>7</v>
      </c>
      <c r="B16" s="264"/>
      <c r="C16" s="265"/>
      <c r="D16" s="266"/>
      <c r="E16" s="11"/>
      <c r="F16" s="22"/>
      <c r="G16" s="12">
        <v>11000</v>
      </c>
      <c r="H16" s="170" t="s">
        <v>154</v>
      </c>
      <c r="I16" s="174" t="s">
        <v>155</v>
      </c>
      <c r="J16" s="168" t="s">
        <v>155</v>
      </c>
      <c r="K16" s="170" t="s">
        <v>154</v>
      </c>
      <c r="L16" s="176" t="s">
        <v>156</v>
      </c>
      <c r="M16" s="178" t="s">
        <v>14</v>
      </c>
      <c r="N16" s="185" t="s">
        <v>14</v>
      </c>
      <c r="O16" s="186" t="s">
        <v>14</v>
      </c>
      <c r="P16" s="187" t="s">
        <v>14</v>
      </c>
      <c r="Q16" s="282"/>
      <c r="R16" s="189" t="s">
        <v>14</v>
      </c>
      <c r="S16" s="28"/>
    </row>
    <row r="17" spans="1:19" ht="24" customHeight="1">
      <c r="A17" s="21">
        <v>8</v>
      </c>
      <c r="B17" s="264"/>
      <c r="C17" s="265"/>
      <c r="D17" s="266"/>
      <c r="E17" s="11"/>
      <c r="F17" s="22"/>
      <c r="G17" s="12">
        <v>11000</v>
      </c>
      <c r="H17" s="170" t="s">
        <v>154</v>
      </c>
      <c r="I17" s="174" t="s">
        <v>155</v>
      </c>
      <c r="J17" s="168" t="s">
        <v>155</v>
      </c>
      <c r="K17" s="170" t="s">
        <v>154</v>
      </c>
      <c r="L17" s="176" t="s">
        <v>156</v>
      </c>
      <c r="M17" s="178" t="s">
        <v>14</v>
      </c>
      <c r="N17" s="185" t="s">
        <v>14</v>
      </c>
      <c r="O17" s="186" t="s">
        <v>14</v>
      </c>
      <c r="P17" s="187" t="s">
        <v>14</v>
      </c>
      <c r="Q17" s="282"/>
      <c r="R17" s="189" t="s">
        <v>14</v>
      </c>
      <c r="S17" s="28"/>
    </row>
    <row r="18" spans="1:19" ht="24" customHeight="1">
      <c r="A18" s="21">
        <v>9</v>
      </c>
      <c r="B18" s="264"/>
      <c r="C18" s="265"/>
      <c r="D18" s="266"/>
      <c r="E18" s="11"/>
      <c r="F18" s="22"/>
      <c r="G18" s="12">
        <v>11000</v>
      </c>
      <c r="H18" s="170" t="s">
        <v>154</v>
      </c>
      <c r="I18" s="174" t="s">
        <v>155</v>
      </c>
      <c r="J18" s="168" t="s">
        <v>155</v>
      </c>
      <c r="K18" s="170" t="s">
        <v>154</v>
      </c>
      <c r="L18" s="176" t="s">
        <v>156</v>
      </c>
      <c r="M18" s="178" t="s">
        <v>14</v>
      </c>
      <c r="N18" s="185" t="s">
        <v>14</v>
      </c>
      <c r="O18" s="186" t="s">
        <v>14</v>
      </c>
      <c r="P18" s="187" t="s">
        <v>14</v>
      </c>
      <c r="Q18" s="282"/>
      <c r="R18" s="189" t="s">
        <v>14</v>
      </c>
      <c r="S18" s="28"/>
    </row>
    <row r="19" spans="1:19" ht="24" customHeight="1">
      <c r="A19" s="21">
        <v>10</v>
      </c>
      <c r="B19" s="264"/>
      <c r="C19" s="265"/>
      <c r="D19" s="266"/>
      <c r="E19" s="11"/>
      <c r="F19" s="22"/>
      <c r="G19" s="12">
        <v>11000</v>
      </c>
      <c r="H19" s="170" t="s">
        <v>154</v>
      </c>
      <c r="I19" s="174" t="s">
        <v>155</v>
      </c>
      <c r="J19" s="168" t="s">
        <v>155</v>
      </c>
      <c r="K19" s="170" t="s">
        <v>154</v>
      </c>
      <c r="L19" s="176" t="s">
        <v>156</v>
      </c>
      <c r="M19" s="178" t="s">
        <v>14</v>
      </c>
      <c r="N19" s="185" t="s">
        <v>14</v>
      </c>
      <c r="O19" s="186" t="s">
        <v>14</v>
      </c>
      <c r="P19" s="187" t="s">
        <v>14</v>
      </c>
      <c r="Q19" s="282"/>
      <c r="R19" s="189" t="s">
        <v>14</v>
      </c>
      <c r="S19" s="28"/>
    </row>
    <row r="20" spans="1:19" ht="24" customHeight="1">
      <c r="A20" s="21">
        <v>11</v>
      </c>
      <c r="B20" s="264"/>
      <c r="C20" s="265"/>
      <c r="D20" s="266"/>
      <c r="E20" s="11"/>
      <c r="F20" s="22"/>
      <c r="G20" s="12">
        <v>11000</v>
      </c>
      <c r="H20" s="170" t="s">
        <v>154</v>
      </c>
      <c r="I20" s="174" t="s">
        <v>155</v>
      </c>
      <c r="J20" s="168" t="s">
        <v>155</v>
      </c>
      <c r="K20" s="170" t="s">
        <v>154</v>
      </c>
      <c r="L20" s="176" t="s">
        <v>156</v>
      </c>
      <c r="M20" s="178" t="s">
        <v>14</v>
      </c>
      <c r="N20" s="185" t="s">
        <v>14</v>
      </c>
      <c r="O20" s="186" t="s">
        <v>14</v>
      </c>
      <c r="P20" s="187" t="s">
        <v>14</v>
      </c>
      <c r="Q20" s="282"/>
      <c r="R20" s="189" t="s">
        <v>14</v>
      </c>
      <c r="S20" s="28"/>
    </row>
    <row r="21" spans="1:19" ht="24" customHeight="1">
      <c r="A21" s="21">
        <v>12</v>
      </c>
      <c r="B21" s="264"/>
      <c r="C21" s="265"/>
      <c r="D21" s="266"/>
      <c r="E21" s="11"/>
      <c r="F21" s="22"/>
      <c r="G21" s="12">
        <v>11000</v>
      </c>
      <c r="H21" s="170" t="s">
        <v>154</v>
      </c>
      <c r="I21" s="174" t="s">
        <v>155</v>
      </c>
      <c r="J21" s="168" t="s">
        <v>155</v>
      </c>
      <c r="K21" s="170" t="s">
        <v>154</v>
      </c>
      <c r="L21" s="176" t="s">
        <v>156</v>
      </c>
      <c r="M21" s="178" t="s">
        <v>14</v>
      </c>
      <c r="N21" s="185" t="s">
        <v>14</v>
      </c>
      <c r="O21" s="186" t="s">
        <v>14</v>
      </c>
      <c r="P21" s="187" t="s">
        <v>14</v>
      </c>
      <c r="Q21" s="282"/>
      <c r="R21" s="189" t="s">
        <v>14</v>
      </c>
      <c r="S21" s="28"/>
    </row>
    <row r="22" spans="1:19" ht="24" customHeight="1">
      <c r="A22" s="21">
        <v>13</v>
      </c>
      <c r="B22" s="264"/>
      <c r="C22" s="265"/>
      <c r="D22" s="266"/>
      <c r="E22" s="11"/>
      <c r="F22" s="22"/>
      <c r="G22" s="12">
        <v>11000</v>
      </c>
      <c r="H22" s="170" t="s">
        <v>154</v>
      </c>
      <c r="I22" s="174" t="s">
        <v>155</v>
      </c>
      <c r="J22" s="168" t="s">
        <v>155</v>
      </c>
      <c r="K22" s="170" t="s">
        <v>154</v>
      </c>
      <c r="L22" s="176" t="s">
        <v>156</v>
      </c>
      <c r="M22" s="178" t="s">
        <v>14</v>
      </c>
      <c r="N22" s="185" t="s">
        <v>14</v>
      </c>
      <c r="O22" s="186" t="s">
        <v>14</v>
      </c>
      <c r="P22" s="187" t="s">
        <v>14</v>
      </c>
      <c r="Q22" s="282"/>
      <c r="R22" s="189" t="s">
        <v>14</v>
      </c>
      <c r="S22" s="28"/>
    </row>
    <row r="23" spans="1:19" ht="24" customHeight="1">
      <c r="A23" s="21">
        <v>14</v>
      </c>
      <c r="B23" s="264"/>
      <c r="C23" s="265"/>
      <c r="D23" s="266"/>
      <c r="E23" s="11"/>
      <c r="F23" s="22"/>
      <c r="G23" s="12">
        <v>11000</v>
      </c>
      <c r="H23" s="170" t="s">
        <v>154</v>
      </c>
      <c r="I23" s="174" t="s">
        <v>155</v>
      </c>
      <c r="J23" s="168" t="s">
        <v>155</v>
      </c>
      <c r="K23" s="170" t="s">
        <v>154</v>
      </c>
      <c r="L23" s="176" t="s">
        <v>156</v>
      </c>
      <c r="M23" s="178" t="s">
        <v>14</v>
      </c>
      <c r="N23" s="185" t="s">
        <v>14</v>
      </c>
      <c r="O23" s="186" t="s">
        <v>14</v>
      </c>
      <c r="P23" s="187" t="s">
        <v>14</v>
      </c>
      <c r="Q23" s="282"/>
      <c r="R23" s="189" t="s">
        <v>14</v>
      </c>
      <c r="S23" s="28"/>
    </row>
    <row r="24" spans="1:19" ht="24" customHeight="1">
      <c r="A24" s="21">
        <v>15</v>
      </c>
      <c r="B24" s="264"/>
      <c r="C24" s="265"/>
      <c r="D24" s="266"/>
      <c r="E24" s="11"/>
      <c r="F24" s="22"/>
      <c r="G24" s="12">
        <v>11000</v>
      </c>
      <c r="H24" s="170" t="s">
        <v>154</v>
      </c>
      <c r="I24" s="174" t="s">
        <v>155</v>
      </c>
      <c r="J24" s="168" t="s">
        <v>155</v>
      </c>
      <c r="K24" s="170" t="s">
        <v>154</v>
      </c>
      <c r="L24" s="176" t="s">
        <v>156</v>
      </c>
      <c r="M24" s="178" t="s">
        <v>14</v>
      </c>
      <c r="N24" s="185" t="s">
        <v>14</v>
      </c>
      <c r="O24" s="186" t="s">
        <v>14</v>
      </c>
      <c r="P24" s="187" t="s">
        <v>14</v>
      </c>
      <c r="Q24" s="282"/>
      <c r="R24" s="189" t="s">
        <v>14</v>
      </c>
      <c r="S24" s="28"/>
    </row>
    <row r="25" spans="1:19" ht="24" customHeight="1">
      <c r="A25" s="21">
        <v>16</v>
      </c>
      <c r="B25" s="264"/>
      <c r="C25" s="265"/>
      <c r="D25" s="266"/>
      <c r="E25" s="11"/>
      <c r="F25" s="22"/>
      <c r="G25" s="12">
        <v>11000</v>
      </c>
      <c r="H25" s="170" t="s">
        <v>154</v>
      </c>
      <c r="I25" s="174" t="s">
        <v>155</v>
      </c>
      <c r="J25" s="168" t="s">
        <v>155</v>
      </c>
      <c r="K25" s="170" t="s">
        <v>154</v>
      </c>
      <c r="L25" s="176" t="s">
        <v>156</v>
      </c>
      <c r="M25" s="178" t="s">
        <v>14</v>
      </c>
      <c r="N25" s="185" t="s">
        <v>14</v>
      </c>
      <c r="O25" s="186" t="s">
        <v>14</v>
      </c>
      <c r="P25" s="187" t="s">
        <v>14</v>
      </c>
      <c r="Q25" s="282"/>
      <c r="R25" s="189" t="s">
        <v>14</v>
      </c>
      <c r="S25" s="28"/>
    </row>
    <row r="26" spans="1:19" ht="24" customHeight="1">
      <c r="A26" s="21">
        <v>17</v>
      </c>
      <c r="B26" s="264"/>
      <c r="C26" s="265"/>
      <c r="D26" s="266"/>
      <c r="E26" s="11"/>
      <c r="F26" s="22"/>
      <c r="G26" s="12">
        <v>11000</v>
      </c>
      <c r="H26" s="170" t="s">
        <v>154</v>
      </c>
      <c r="I26" s="174" t="s">
        <v>155</v>
      </c>
      <c r="J26" s="168" t="s">
        <v>155</v>
      </c>
      <c r="K26" s="170" t="s">
        <v>154</v>
      </c>
      <c r="L26" s="176" t="s">
        <v>156</v>
      </c>
      <c r="M26" s="178" t="s">
        <v>14</v>
      </c>
      <c r="N26" s="185" t="s">
        <v>14</v>
      </c>
      <c r="O26" s="186" t="s">
        <v>14</v>
      </c>
      <c r="P26" s="187" t="s">
        <v>14</v>
      </c>
      <c r="Q26" s="282"/>
      <c r="R26" s="189" t="s">
        <v>14</v>
      </c>
      <c r="S26" s="28"/>
    </row>
    <row r="27" spans="1:19" ht="24" customHeight="1">
      <c r="A27" s="21">
        <v>18</v>
      </c>
      <c r="B27" s="264"/>
      <c r="C27" s="265"/>
      <c r="D27" s="266"/>
      <c r="E27" s="11"/>
      <c r="F27" s="22"/>
      <c r="G27" s="12">
        <v>11000</v>
      </c>
      <c r="H27" s="170" t="s">
        <v>154</v>
      </c>
      <c r="I27" s="174" t="s">
        <v>155</v>
      </c>
      <c r="J27" s="168" t="s">
        <v>155</v>
      </c>
      <c r="K27" s="170" t="s">
        <v>154</v>
      </c>
      <c r="L27" s="176" t="s">
        <v>156</v>
      </c>
      <c r="M27" s="178" t="s">
        <v>14</v>
      </c>
      <c r="N27" s="185" t="s">
        <v>14</v>
      </c>
      <c r="O27" s="186" t="s">
        <v>14</v>
      </c>
      <c r="P27" s="187" t="s">
        <v>14</v>
      </c>
      <c r="Q27" s="282"/>
      <c r="R27" s="189" t="s">
        <v>14</v>
      </c>
      <c r="S27" s="28"/>
    </row>
    <row r="28" spans="1:19" ht="24" customHeight="1">
      <c r="A28" s="21">
        <v>19</v>
      </c>
      <c r="B28" s="264"/>
      <c r="C28" s="265"/>
      <c r="D28" s="266"/>
      <c r="E28" s="11"/>
      <c r="F28" s="22"/>
      <c r="G28" s="12">
        <v>11000</v>
      </c>
      <c r="H28" s="170" t="s">
        <v>154</v>
      </c>
      <c r="I28" s="174" t="s">
        <v>155</v>
      </c>
      <c r="J28" s="168" t="s">
        <v>155</v>
      </c>
      <c r="K28" s="170" t="s">
        <v>154</v>
      </c>
      <c r="L28" s="176" t="s">
        <v>156</v>
      </c>
      <c r="M28" s="178" t="s">
        <v>14</v>
      </c>
      <c r="N28" s="185" t="s">
        <v>14</v>
      </c>
      <c r="O28" s="186" t="s">
        <v>14</v>
      </c>
      <c r="P28" s="187" t="s">
        <v>14</v>
      </c>
      <c r="Q28" s="282"/>
      <c r="R28" s="189" t="s">
        <v>14</v>
      </c>
      <c r="S28" s="28"/>
    </row>
    <row r="29" spans="1:19" ht="24" customHeight="1">
      <c r="A29" s="21">
        <v>20</v>
      </c>
      <c r="B29" s="264"/>
      <c r="C29" s="265"/>
      <c r="D29" s="266"/>
      <c r="E29" s="11"/>
      <c r="F29" s="22"/>
      <c r="G29" s="12">
        <v>11000</v>
      </c>
      <c r="H29" s="170" t="s">
        <v>154</v>
      </c>
      <c r="I29" s="174" t="s">
        <v>155</v>
      </c>
      <c r="J29" s="168" t="s">
        <v>155</v>
      </c>
      <c r="K29" s="170" t="s">
        <v>154</v>
      </c>
      <c r="L29" s="176" t="s">
        <v>156</v>
      </c>
      <c r="M29" s="178" t="s">
        <v>14</v>
      </c>
      <c r="N29" s="185" t="s">
        <v>14</v>
      </c>
      <c r="O29" s="186" t="s">
        <v>14</v>
      </c>
      <c r="P29" s="187" t="s">
        <v>14</v>
      </c>
      <c r="Q29" s="282"/>
      <c r="R29" s="189" t="s">
        <v>14</v>
      </c>
      <c r="S29" s="28"/>
    </row>
    <row r="30" spans="1:19" ht="24" customHeight="1">
      <c r="A30" s="21">
        <v>21</v>
      </c>
      <c r="B30" s="264"/>
      <c r="C30" s="265"/>
      <c r="D30" s="266"/>
      <c r="E30" s="11"/>
      <c r="F30" s="22"/>
      <c r="G30" s="12">
        <v>11000</v>
      </c>
      <c r="H30" s="170" t="s">
        <v>154</v>
      </c>
      <c r="I30" s="174" t="s">
        <v>155</v>
      </c>
      <c r="J30" s="168" t="s">
        <v>155</v>
      </c>
      <c r="K30" s="170" t="s">
        <v>154</v>
      </c>
      <c r="L30" s="176" t="s">
        <v>156</v>
      </c>
      <c r="M30" s="178" t="s">
        <v>14</v>
      </c>
      <c r="N30" s="185" t="s">
        <v>14</v>
      </c>
      <c r="O30" s="186" t="s">
        <v>14</v>
      </c>
      <c r="P30" s="187" t="s">
        <v>14</v>
      </c>
      <c r="Q30" s="282"/>
      <c r="R30" s="189" t="s">
        <v>14</v>
      </c>
      <c r="S30" s="28"/>
    </row>
    <row r="31" spans="1:19" ht="24" customHeight="1">
      <c r="A31" s="21">
        <v>22</v>
      </c>
      <c r="B31" s="264"/>
      <c r="C31" s="265"/>
      <c r="D31" s="266"/>
      <c r="E31" s="11"/>
      <c r="F31" s="22"/>
      <c r="G31" s="12">
        <v>11000</v>
      </c>
      <c r="H31" s="170" t="s">
        <v>154</v>
      </c>
      <c r="I31" s="174" t="s">
        <v>155</v>
      </c>
      <c r="J31" s="168" t="s">
        <v>155</v>
      </c>
      <c r="K31" s="170" t="s">
        <v>154</v>
      </c>
      <c r="L31" s="176" t="s">
        <v>156</v>
      </c>
      <c r="M31" s="178" t="s">
        <v>14</v>
      </c>
      <c r="N31" s="185" t="s">
        <v>14</v>
      </c>
      <c r="O31" s="186" t="s">
        <v>14</v>
      </c>
      <c r="P31" s="187" t="s">
        <v>14</v>
      </c>
      <c r="Q31" s="282"/>
      <c r="R31" s="189" t="s">
        <v>14</v>
      </c>
      <c r="S31" s="28"/>
    </row>
    <row r="32" spans="1:19" ht="24" customHeight="1">
      <c r="A32" s="21">
        <v>23</v>
      </c>
      <c r="B32" s="264"/>
      <c r="C32" s="265"/>
      <c r="D32" s="266"/>
      <c r="E32" s="11"/>
      <c r="F32" s="22"/>
      <c r="G32" s="12">
        <v>11000</v>
      </c>
      <c r="H32" s="170" t="s">
        <v>154</v>
      </c>
      <c r="I32" s="174" t="s">
        <v>155</v>
      </c>
      <c r="J32" s="168" t="s">
        <v>155</v>
      </c>
      <c r="K32" s="170" t="s">
        <v>154</v>
      </c>
      <c r="L32" s="176" t="s">
        <v>156</v>
      </c>
      <c r="M32" s="178" t="s">
        <v>14</v>
      </c>
      <c r="N32" s="185" t="s">
        <v>14</v>
      </c>
      <c r="O32" s="186" t="s">
        <v>14</v>
      </c>
      <c r="P32" s="187" t="s">
        <v>14</v>
      </c>
      <c r="Q32" s="282"/>
      <c r="R32" s="189" t="s">
        <v>14</v>
      </c>
      <c r="S32" s="28"/>
    </row>
    <row r="33" spans="1:19" ht="24" customHeight="1">
      <c r="A33" s="21">
        <v>24</v>
      </c>
      <c r="B33" s="264"/>
      <c r="C33" s="265"/>
      <c r="D33" s="266"/>
      <c r="E33" s="11"/>
      <c r="F33" s="22"/>
      <c r="G33" s="12">
        <v>11000</v>
      </c>
      <c r="H33" s="170" t="s">
        <v>154</v>
      </c>
      <c r="I33" s="174" t="s">
        <v>155</v>
      </c>
      <c r="J33" s="168" t="s">
        <v>155</v>
      </c>
      <c r="K33" s="170" t="s">
        <v>154</v>
      </c>
      <c r="L33" s="176" t="s">
        <v>156</v>
      </c>
      <c r="M33" s="178" t="s">
        <v>14</v>
      </c>
      <c r="N33" s="185" t="s">
        <v>14</v>
      </c>
      <c r="O33" s="186" t="s">
        <v>14</v>
      </c>
      <c r="P33" s="187" t="s">
        <v>14</v>
      </c>
      <c r="Q33" s="282"/>
      <c r="R33" s="189" t="s">
        <v>14</v>
      </c>
      <c r="S33" s="28"/>
    </row>
    <row r="34" spans="1:19" ht="24" customHeight="1">
      <c r="A34" s="21">
        <v>25</v>
      </c>
      <c r="B34" s="264"/>
      <c r="C34" s="265"/>
      <c r="D34" s="266"/>
      <c r="E34" s="11"/>
      <c r="F34" s="22"/>
      <c r="G34" s="12">
        <v>11000</v>
      </c>
      <c r="H34" s="170" t="s">
        <v>154</v>
      </c>
      <c r="I34" s="174" t="s">
        <v>155</v>
      </c>
      <c r="J34" s="168" t="s">
        <v>155</v>
      </c>
      <c r="K34" s="170" t="s">
        <v>154</v>
      </c>
      <c r="L34" s="176" t="s">
        <v>156</v>
      </c>
      <c r="M34" s="178" t="s">
        <v>14</v>
      </c>
      <c r="N34" s="185" t="s">
        <v>14</v>
      </c>
      <c r="O34" s="186" t="s">
        <v>14</v>
      </c>
      <c r="P34" s="187" t="s">
        <v>14</v>
      </c>
      <c r="Q34" s="282"/>
      <c r="R34" s="189" t="s">
        <v>14</v>
      </c>
      <c r="S34" s="28"/>
    </row>
    <row r="35" spans="1:19" ht="24" customHeight="1">
      <c r="A35" s="21">
        <v>26</v>
      </c>
      <c r="B35" s="264"/>
      <c r="C35" s="265"/>
      <c r="D35" s="266"/>
      <c r="E35" s="11"/>
      <c r="F35" s="22"/>
      <c r="G35" s="12">
        <v>11000</v>
      </c>
      <c r="H35" s="170" t="s">
        <v>154</v>
      </c>
      <c r="I35" s="174" t="s">
        <v>155</v>
      </c>
      <c r="J35" s="168" t="s">
        <v>155</v>
      </c>
      <c r="K35" s="170" t="s">
        <v>154</v>
      </c>
      <c r="L35" s="176" t="s">
        <v>156</v>
      </c>
      <c r="M35" s="178" t="s">
        <v>14</v>
      </c>
      <c r="N35" s="185" t="s">
        <v>14</v>
      </c>
      <c r="O35" s="186" t="s">
        <v>14</v>
      </c>
      <c r="P35" s="187" t="s">
        <v>14</v>
      </c>
      <c r="Q35" s="282"/>
      <c r="R35" s="189" t="s">
        <v>14</v>
      </c>
      <c r="S35" s="28"/>
    </row>
    <row r="36" spans="1:19" ht="24" customHeight="1">
      <c r="A36" s="21">
        <v>27</v>
      </c>
      <c r="B36" s="264"/>
      <c r="C36" s="265"/>
      <c r="D36" s="266"/>
      <c r="E36" s="11"/>
      <c r="F36" s="22"/>
      <c r="G36" s="12">
        <v>11000</v>
      </c>
      <c r="H36" s="170" t="s">
        <v>154</v>
      </c>
      <c r="I36" s="174" t="s">
        <v>155</v>
      </c>
      <c r="J36" s="168" t="s">
        <v>155</v>
      </c>
      <c r="K36" s="170" t="s">
        <v>154</v>
      </c>
      <c r="L36" s="176" t="s">
        <v>156</v>
      </c>
      <c r="M36" s="178" t="s">
        <v>14</v>
      </c>
      <c r="N36" s="185" t="s">
        <v>14</v>
      </c>
      <c r="O36" s="186" t="s">
        <v>14</v>
      </c>
      <c r="P36" s="187" t="s">
        <v>14</v>
      </c>
      <c r="Q36" s="282"/>
      <c r="R36" s="189" t="s">
        <v>14</v>
      </c>
      <c r="S36" s="28"/>
    </row>
    <row r="37" spans="1:19" ht="24" customHeight="1">
      <c r="A37" s="21">
        <v>28</v>
      </c>
      <c r="B37" s="264"/>
      <c r="C37" s="265"/>
      <c r="D37" s="266"/>
      <c r="E37" s="11"/>
      <c r="F37" s="22"/>
      <c r="G37" s="12">
        <v>11000</v>
      </c>
      <c r="H37" s="170" t="s">
        <v>154</v>
      </c>
      <c r="I37" s="174" t="s">
        <v>155</v>
      </c>
      <c r="J37" s="168" t="s">
        <v>155</v>
      </c>
      <c r="K37" s="170" t="s">
        <v>154</v>
      </c>
      <c r="L37" s="176" t="s">
        <v>156</v>
      </c>
      <c r="M37" s="178" t="s">
        <v>14</v>
      </c>
      <c r="N37" s="185" t="s">
        <v>14</v>
      </c>
      <c r="O37" s="186" t="s">
        <v>14</v>
      </c>
      <c r="P37" s="187" t="s">
        <v>14</v>
      </c>
      <c r="Q37" s="282"/>
      <c r="R37" s="189" t="s">
        <v>14</v>
      </c>
      <c r="S37" s="28"/>
    </row>
    <row r="38" spans="1:19" ht="24" customHeight="1">
      <c r="A38" s="21">
        <v>29</v>
      </c>
      <c r="B38" s="264"/>
      <c r="C38" s="265"/>
      <c r="D38" s="266"/>
      <c r="E38" s="11"/>
      <c r="F38" s="22"/>
      <c r="G38" s="12">
        <v>11000</v>
      </c>
      <c r="H38" s="170" t="s">
        <v>154</v>
      </c>
      <c r="I38" s="174" t="s">
        <v>155</v>
      </c>
      <c r="J38" s="168" t="s">
        <v>155</v>
      </c>
      <c r="K38" s="170" t="s">
        <v>154</v>
      </c>
      <c r="L38" s="176" t="s">
        <v>156</v>
      </c>
      <c r="M38" s="178" t="s">
        <v>14</v>
      </c>
      <c r="N38" s="185" t="s">
        <v>14</v>
      </c>
      <c r="O38" s="186" t="s">
        <v>14</v>
      </c>
      <c r="P38" s="187" t="s">
        <v>14</v>
      </c>
      <c r="Q38" s="282"/>
      <c r="R38" s="189" t="s">
        <v>14</v>
      </c>
      <c r="S38" s="28"/>
    </row>
    <row r="39" spans="1:19" ht="24" customHeight="1" thickBot="1">
      <c r="A39" s="21">
        <v>30</v>
      </c>
      <c r="B39" s="264"/>
      <c r="C39" s="265"/>
      <c r="D39" s="266"/>
      <c r="E39" s="11"/>
      <c r="F39" s="22"/>
      <c r="G39" s="12">
        <v>11000</v>
      </c>
      <c r="H39" s="171" t="s">
        <v>154</v>
      </c>
      <c r="I39" s="175" t="s">
        <v>155</v>
      </c>
      <c r="J39" s="169" t="s">
        <v>155</v>
      </c>
      <c r="K39" s="171" t="s">
        <v>154</v>
      </c>
      <c r="L39" s="177" t="s">
        <v>156</v>
      </c>
      <c r="M39" s="179" t="s">
        <v>14</v>
      </c>
      <c r="N39" s="182" t="s">
        <v>14</v>
      </c>
      <c r="O39" s="183" t="s">
        <v>14</v>
      </c>
      <c r="P39" s="184" t="s">
        <v>14</v>
      </c>
      <c r="Q39" s="283"/>
      <c r="R39" s="190" t="s">
        <v>14</v>
      </c>
      <c r="S39" s="28"/>
    </row>
    <row r="40" spans="1:19" ht="24" customHeight="1" thickBot="1">
      <c r="A40" s="275" t="s">
        <v>11</v>
      </c>
      <c r="B40" s="276"/>
      <c r="C40" s="276"/>
      <c r="D40" s="276"/>
      <c r="E40" s="276"/>
      <c r="F40" s="277"/>
      <c r="G40" s="155"/>
      <c r="H40" s="166" t="s">
        <v>154</v>
      </c>
      <c r="I40" s="29"/>
      <c r="J40" s="30"/>
      <c r="K40" s="167" t="s">
        <v>154</v>
      </c>
      <c r="L40" s="172" t="s">
        <v>156</v>
      </c>
      <c r="M40" s="173" t="s">
        <v>14</v>
      </c>
      <c r="N40" s="173" t="s">
        <v>14</v>
      </c>
      <c r="O40" s="180" t="s">
        <v>14</v>
      </c>
      <c r="P40" s="181" t="s">
        <v>14</v>
      </c>
      <c r="Q40" s="188" t="s">
        <v>14</v>
      </c>
      <c r="R40" s="188" t="s">
        <v>14</v>
      </c>
      <c r="S40" s="34"/>
    </row>
    <row r="41" spans="1:19" ht="24" customHeight="1">
      <c r="A41" s="35" t="s">
        <v>64</v>
      </c>
      <c r="B41" s="35"/>
      <c r="C41" s="35"/>
      <c r="D41" s="35"/>
      <c r="E41" s="35"/>
      <c r="F41" s="35"/>
      <c r="G41" s="35"/>
      <c r="H41" s="35"/>
      <c r="I41" s="35"/>
      <c r="J41" s="35"/>
      <c r="K41" s="35"/>
      <c r="L41" s="35"/>
      <c r="M41" s="35"/>
      <c r="N41" s="35"/>
      <c r="O41" s="35"/>
      <c r="P41" s="35"/>
      <c r="Q41" s="35"/>
      <c r="R41" s="35"/>
      <c r="S41" s="35"/>
    </row>
    <row r="42" spans="1:19" ht="24" customHeight="1">
      <c r="A42" s="35" t="s">
        <v>13</v>
      </c>
      <c r="B42" s="35"/>
      <c r="C42" s="35"/>
      <c r="D42" s="35"/>
      <c r="E42" s="35"/>
      <c r="F42" s="35"/>
      <c r="G42" s="35"/>
      <c r="H42" s="35"/>
      <c r="I42" s="35"/>
      <c r="J42" s="35"/>
      <c r="K42" s="35"/>
      <c r="L42" s="35"/>
      <c r="M42" s="35"/>
      <c r="N42" s="35"/>
      <c r="O42" s="35"/>
      <c r="P42" s="35"/>
      <c r="Q42" s="35"/>
      <c r="R42" s="35"/>
      <c r="S42" s="35"/>
    </row>
    <row r="43" spans="1:19" ht="24" customHeight="1">
      <c r="A43" s="85" t="s">
        <v>65</v>
      </c>
      <c r="B43" s="35"/>
      <c r="C43" s="35"/>
      <c r="D43" s="35"/>
      <c r="E43" s="35"/>
      <c r="F43" s="35"/>
      <c r="G43" s="35"/>
      <c r="H43" s="35"/>
      <c r="I43" s="35"/>
      <c r="J43" s="35"/>
      <c r="K43" s="35"/>
      <c r="L43" s="35"/>
      <c r="M43" s="35"/>
      <c r="N43" s="35"/>
      <c r="O43" s="35"/>
      <c r="P43" s="35"/>
      <c r="Q43" s="35"/>
      <c r="R43" s="35"/>
      <c r="S43" s="35"/>
    </row>
  </sheetData>
  <mergeCells count="47">
    <mergeCell ref="H7:H8"/>
    <mergeCell ref="I7:K7"/>
    <mergeCell ref="A3:S3"/>
    <mergeCell ref="R5:S5"/>
    <mergeCell ref="S7:S8"/>
    <mergeCell ref="L7:L8"/>
    <mergeCell ref="M7:M8"/>
    <mergeCell ref="Q7:Q8"/>
    <mergeCell ref="R7:R8"/>
    <mergeCell ref="A7:A8"/>
    <mergeCell ref="B7:D8"/>
    <mergeCell ref="E7:E8"/>
    <mergeCell ref="F7:F8"/>
    <mergeCell ref="G7:G8"/>
    <mergeCell ref="B9:D9"/>
    <mergeCell ref="Q9:Q39"/>
    <mergeCell ref="B10:D10"/>
    <mergeCell ref="B11:D11"/>
    <mergeCell ref="B12:D12"/>
    <mergeCell ref="B18:D18"/>
    <mergeCell ref="B13:D13"/>
    <mergeCell ref="B14:D14"/>
    <mergeCell ref="B15:D15"/>
    <mergeCell ref="B16:D16"/>
    <mergeCell ref="B17:D17"/>
    <mergeCell ref="B30:D30"/>
    <mergeCell ref="B19:D19"/>
    <mergeCell ref="B20:D20"/>
    <mergeCell ref="B21:D21"/>
    <mergeCell ref="B22:D22"/>
    <mergeCell ref="B23:D23"/>
    <mergeCell ref="B24:D24"/>
    <mergeCell ref="B25:D25"/>
    <mergeCell ref="B26:D26"/>
    <mergeCell ref="B27:D27"/>
    <mergeCell ref="B28:D28"/>
    <mergeCell ref="B29:D29"/>
    <mergeCell ref="B37:D37"/>
    <mergeCell ref="B38:D38"/>
    <mergeCell ref="B39:D39"/>
    <mergeCell ref="A40:F40"/>
    <mergeCell ref="B31:D31"/>
    <mergeCell ref="B32:D32"/>
    <mergeCell ref="B33:D33"/>
    <mergeCell ref="B34:D34"/>
    <mergeCell ref="B35:D35"/>
    <mergeCell ref="B36:D36"/>
  </mergeCells>
  <phoneticPr fontId="1"/>
  <dataValidations count="2">
    <dataValidation type="list" allowBlank="1" showInputMessage="1" showErrorMessage="1" sqref="E10:E39">
      <formula1>"放課後児童支援員,補助員,育成支援の周辺業務を行う職員,その他"</formula1>
    </dataValidation>
    <dataValidation type="list" allowBlank="1" showInputMessage="1" showErrorMessage="1" sqref="F10:F39">
      <formula1>"常勤職員,非常勤職員"</formula1>
    </dataValidation>
  </dataValidations>
  <printOptions horizontalCentered="1"/>
  <pageMargins left="0.70866141732283472" right="0.70866141732283472" top="0.74803149606299213" bottom="0.74803149606299213" header="0.31496062992125984" footer="0.31496062992125984"/>
  <pageSetup paperSize="8" scale="5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J46"/>
  <sheetViews>
    <sheetView workbookViewId="0">
      <selection activeCell="AA33" sqref="AA33:AG33"/>
    </sheetView>
  </sheetViews>
  <sheetFormatPr defaultColWidth="9" defaultRowHeight="18" customHeight="1"/>
  <cols>
    <col min="1" max="485" width="2.59765625" style="133" customWidth="1"/>
    <col min="486" max="16384" width="9" style="133"/>
  </cols>
  <sheetData>
    <row r="1" spans="1:34" ht="18" customHeight="1">
      <c r="B1" s="132" t="s">
        <v>23</v>
      </c>
    </row>
    <row r="3" spans="1:34" ht="18" customHeight="1">
      <c r="A3" s="345" t="s">
        <v>157</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row>
    <row r="5" spans="1:34" ht="18" customHeight="1">
      <c r="T5" s="153" t="s">
        <v>24</v>
      </c>
      <c r="U5" s="152" t="s">
        <v>25</v>
      </c>
      <c r="V5" s="354" t="s">
        <v>39</v>
      </c>
      <c r="W5" s="354"/>
      <c r="X5" s="354"/>
      <c r="Y5" s="354"/>
      <c r="Z5" s="354"/>
      <c r="AA5" s="354"/>
      <c r="AB5" s="354"/>
      <c r="AC5" s="354"/>
      <c r="AD5" s="354"/>
      <c r="AE5" s="354"/>
      <c r="AF5" s="354"/>
      <c r="AG5" s="354"/>
      <c r="AH5" s="354"/>
    </row>
    <row r="6" spans="1:34" ht="18" customHeight="1">
      <c r="U6" s="152"/>
      <c r="V6" s="134"/>
      <c r="W6" s="134"/>
      <c r="X6" s="134"/>
      <c r="Y6" s="134"/>
      <c r="Z6" s="134"/>
      <c r="AA6" s="134"/>
      <c r="AB6" s="134"/>
      <c r="AC6" s="134"/>
      <c r="AD6" s="134"/>
      <c r="AE6" s="134"/>
      <c r="AF6" s="134"/>
      <c r="AG6" s="134"/>
      <c r="AH6" s="134"/>
    </row>
    <row r="7" spans="1:34" ht="18" customHeight="1">
      <c r="T7" s="153" t="s">
        <v>26</v>
      </c>
      <c r="U7" s="152" t="s">
        <v>25</v>
      </c>
      <c r="V7" s="304" t="s">
        <v>40</v>
      </c>
      <c r="W7" s="304"/>
      <c r="X7" s="304"/>
      <c r="Y7" s="304"/>
      <c r="Z7" s="304"/>
      <c r="AA7" s="304"/>
      <c r="AB7" s="304"/>
      <c r="AC7" s="304"/>
      <c r="AD7" s="304"/>
      <c r="AE7" s="304"/>
      <c r="AF7" s="304"/>
      <c r="AG7" s="304"/>
      <c r="AH7" s="304"/>
    </row>
    <row r="9" spans="1:34" ht="18" customHeight="1" thickBot="1">
      <c r="B9" s="132" t="s">
        <v>27</v>
      </c>
    </row>
    <row r="10" spans="1:34" ht="18" customHeight="1">
      <c r="B10" s="355" t="s">
        <v>28</v>
      </c>
      <c r="C10" s="352"/>
      <c r="D10" s="352"/>
      <c r="E10" s="352"/>
      <c r="F10" s="352"/>
      <c r="G10" s="352"/>
      <c r="H10" s="352"/>
      <c r="I10" s="352"/>
      <c r="J10" s="352"/>
      <c r="K10" s="352"/>
      <c r="L10" s="352"/>
      <c r="M10" s="352"/>
      <c r="N10" s="352"/>
      <c r="O10" s="352"/>
      <c r="P10" s="352"/>
      <c r="Q10" s="353"/>
      <c r="R10" s="356" t="s">
        <v>29</v>
      </c>
      <c r="S10" s="357"/>
      <c r="T10" s="161">
        <v>6</v>
      </c>
      <c r="U10" s="161" t="s">
        <v>30</v>
      </c>
      <c r="V10" s="358">
        <v>4</v>
      </c>
      <c r="W10" s="358"/>
      <c r="X10" s="161" t="s">
        <v>31</v>
      </c>
      <c r="Y10" s="357" t="s">
        <v>32</v>
      </c>
      <c r="Z10" s="357"/>
      <c r="AA10" s="357" t="s">
        <v>29</v>
      </c>
      <c r="AB10" s="357"/>
      <c r="AC10" s="161">
        <v>7</v>
      </c>
      <c r="AD10" s="161" t="s">
        <v>30</v>
      </c>
      <c r="AE10" s="358">
        <v>3</v>
      </c>
      <c r="AF10" s="358"/>
      <c r="AG10" s="162" t="s">
        <v>31</v>
      </c>
    </row>
    <row r="11" spans="1:34" ht="18" customHeight="1" thickBot="1">
      <c r="B11" s="346" t="s">
        <v>174</v>
      </c>
      <c r="C11" s="347"/>
      <c r="D11" s="347"/>
      <c r="E11" s="347"/>
      <c r="F11" s="347"/>
      <c r="G11" s="347"/>
      <c r="H11" s="347"/>
      <c r="I11" s="347"/>
      <c r="J11" s="347"/>
      <c r="K11" s="347"/>
      <c r="L11" s="347"/>
      <c r="M11" s="347"/>
      <c r="N11" s="347"/>
      <c r="O11" s="347"/>
      <c r="P11" s="347"/>
      <c r="Q11" s="348"/>
      <c r="R11" s="349">
        <f>'賃金改善内訳（職員別）（記載例）'!M40</f>
        <v>356400</v>
      </c>
      <c r="S11" s="350"/>
      <c r="T11" s="350"/>
      <c r="U11" s="350"/>
      <c r="V11" s="350"/>
      <c r="W11" s="350"/>
      <c r="X11" s="350"/>
      <c r="Y11" s="350"/>
      <c r="Z11" s="350"/>
      <c r="AA11" s="350"/>
      <c r="AB11" s="350"/>
      <c r="AC11" s="350"/>
      <c r="AD11" s="350"/>
      <c r="AE11" s="347" t="s">
        <v>14</v>
      </c>
      <c r="AF11" s="347"/>
      <c r="AG11" s="348"/>
    </row>
    <row r="13" spans="1:34" ht="18" customHeight="1" thickBot="1">
      <c r="B13" s="132" t="s">
        <v>33</v>
      </c>
    </row>
    <row r="14" spans="1:34" ht="18" customHeight="1">
      <c r="B14" s="351" t="s">
        <v>175</v>
      </c>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3"/>
    </row>
    <row r="15" spans="1:34" ht="18" customHeight="1">
      <c r="B15" s="137"/>
      <c r="C15" s="309" t="s">
        <v>142</v>
      </c>
      <c r="D15" s="310"/>
      <c r="E15" s="310"/>
      <c r="F15" s="310"/>
      <c r="G15" s="310"/>
      <c r="H15" s="310"/>
      <c r="I15" s="310"/>
      <c r="J15" s="310"/>
      <c r="K15" s="310"/>
      <c r="L15" s="310"/>
      <c r="M15" s="310"/>
      <c r="N15" s="310"/>
      <c r="O15" s="310"/>
      <c r="P15" s="310"/>
      <c r="Q15" s="311"/>
      <c r="R15" s="312">
        <f>'賃金改善内訳（職員別）（記載例）'!N40</f>
        <v>356400</v>
      </c>
      <c r="S15" s="313"/>
      <c r="T15" s="313"/>
      <c r="U15" s="313"/>
      <c r="V15" s="313"/>
      <c r="W15" s="313"/>
      <c r="X15" s="313"/>
      <c r="Y15" s="313"/>
      <c r="Z15" s="313"/>
      <c r="AA15" s="313"/>
      <c r="AB15" s="313"/>
      <c r="AC15" s="313"/>
      <c r="AD15" s="313"/>
      <c r="AE15" s="310" t="s">
        <v>14</v>
      </c>
      <c r="AF15" s="310"/>
      <c r="AG15" s="311"/>
    </row>
    <row r="16" spans="1:34" ht="18" customHeight="1">
      <c r="B16" s="135"/>
      <c r="C16" s="138"/>
      <c r="D16" s="324" t="s">
        <v>143</v>
      </c>
      <c r="E16" s="325"/>
      <c r="F16" s="325"/>
      <c r="G16" s="325"/>
      <c r="H16" s="325"/>
      <c r="I16" s="325"/>
      <c r="J16" s="325"/>
      <c r="K16" s="325"/>
      <c r="L16" s="325"/>
      <c r="M16" s="325"/>
      <c r="N16" s="325"/>
      <c r="O16" s="325"/>
      <c r="P16" s="325"/>
      <c r="Q16" s="326"/>
      <c r="R16" s="327">
        <f>'賃金改善内訳（職員別）（記載例）'!O40</f>
        <v>324000</v>
      </c>
      <c r="S16" s="328"/>
      <c r="T16" s="328"/>
      <c r="U16" s="328"/>
      <c r="V16" s="328"/>
      <c r="W16" s="328"/>
      <c r="X16" s="328"/>
      <c r="Y16" s="328"/>
      <c r="Z16" s="328"/>
      <c r="AA16" s="328"/>
      <c r="AB16" s="328"/>
      <c r="AC16" s="328"/>
      <c r="AD16" s="328"/>
      <c r="AE16" s="139" t="s">
        <v>14</v>
      </c>
      <c r="AF16" s="139"/>
      <c r="AG16" s="140"/>
    </row>
    <row r="17" spans="2:33" ht="18" customHeight="1">
      <c r="B17" s="135"/>
      <c r="C17" s="138"/>
      <c r="D17" s="309"/>
      <c r="E17" s="310"/>
      <c r="F17" s="310"/>
      <c r="G17" s="310"/>
      <c r="H17" s="310"/>
      <c r="I17" s="310"/>
      <c r="J17" s="310"/>
      <c r="K17" s="310"/>
      <c r="L17" s="310"/>
      <c r="M17" s="310"/>
      <c r="N17" s="310"/>
      <c r="O17" s="310"/>
      <c r="P17" s="310"/>
      <c r="Q17" s="311"/>
      <c r="R17" s="329">
        <f>IFERROR(R16/R15,"")</f>
        <v>0.90909090909090906</v>
      </c>
      <c r="S17" s="330"/>
      <c r="T17" s="330"/>
      <c r="U17" s="330"/>
      <c r="V17" s="330"/>
      <c r="W17" s="330"/>
      <c r="X17" s="330"/>
      <c r="Y17" s="330"/>
      <c r="Z17" s="330"/>
      <c r="AA17" s="330"/>
      <c r="AB17" s="330"/>
      <c r="AC17" s="330"/>
      <c r="AD17" s="330"/>
      <c r="AE17" s="141"/>
      <c r="AF17" s="141"/>
      <c r="AG17" s="142"/>
    </row>
    <row r="18" spans="2:33" ht="18" customHeight="1">
      <c r="B18" s="135"/>
      <c r="C18" s="324" t="s">
        <v>144</v>
      </c>
      <c r="D18" s="331"/>
      <c r="E18" s="331"/>
      <c r="F18" s="331"/>
      <c r="G18" s="331"/>
      <c r="H18" s="331"/>
      <c r="I18" s="331"/>
      <c r="J18" s="331"/>
      <c r="K18" s="331"/>
      <c r="L18" s="331"/>
      <c r="M18" s="331"/>
      <c r="N18" s="331"/>
      <c r="O18" s="331"/>
      <c r="P18" s="331"/>
      <c r="Q18" s="332"/>
      <c r="R18" s="327">
        <f>'賃金改善内訳（職員別）（記載例）'!Q40</f>
        <v>10000</v>
      </c>
      <c r="S18" s="328"/>
      <c r="T18" s="328"/>
      <c r="U18" s="328"/>
      <c r="V18" s="328"/>
      <c r="W18" s="328"/>
      <c r="X18" s="328"/>
      <c r="Y18" s="328"/>
      <c r="Z18" s="328"/>
      <c r="AA18" s="328"/>
      <c r="AB18" s="328"/>
      <c r="AC18" s="328"/>
      <c r="AD18" s="328"/>
      <c r="AE18" s="325" t="s">
        <v>14</v>
      </c>
      <c r="AF18" s="325"/>
      <c r="AG18" s="326"/>
    </row>
    <row r="19" spans="2:33" ht="18" customHeight="1" thickBot="1">
      <c r="B19" s="136"/>
      <c r="C19" s="333"/>
      <c r="D19" s="317"/>
      <c r="E19" s="317"/>
      <c r="F19" s="317"/>
      <c r="G19" s="317"/>
      <c r="H19" s="317"/>
      <c r="I19" s="317"/>
      <c r="J19" s="317"/>
      <c r="K19" s="317"/>
      <c r="L19" s="317"/>
      <c r="M19" s="317"/>
      <c r="N19" s="317"/>
      <c r="O19" s="317"/>
      <c r="P19" s="317"/>
      <c r="Q19" s="334"/>
      <c r="R19" s="335"/>
      <c r="S19" s="336"/>
      <c r="T19" s="336"/>
      <c r="U19" s="336"/>
      <c r="V19" s="336"/>
      <c r="W19" s="336"/>
      <c r="X19" s="336"/>
      <c r="Y19" s="336"/>
      <c r="Z19" s="336"/>
      <c r="AA19" s="336"/>
      <c r="AB19" s="336"/>
      <c r="AC19" s="336"/>
      <c r="AD19" s="336"/>
      <c r="AE19" s="337"/>
      <c r="AF19" s="337"/>
      <c r="AG19" s="338"/>
    </row>
    <row r="20" spans="2:33" ht="18" customHeight="1" thickBot="1">
      <c r="B20" s="339" t="s">
        <v>150</v>
      </c>
      <c r="C20" s="340"/>
      <c r="D20" s="340"/>
      <c r="E20" s="340"/>
      <c r="F20" s="340"/>
      <c r="G20" s="340"/>
      <c r="H20" s="340"/>
      <c r="I20" s="340"/>
      <c r="J20" s="340"/>
      <c r="K20" s="340"/>
      <c r="L20" s="340"/>
      <c r="M20" s="340"/>
      <c r="N20" s="340"/>
      <c r="O20" s="340"/>
      <c r="P20" s="340"/>
      <c r="Q20" s="340"/>
      <c r="R20" s="341">
        <f>R15+R18</f>
        <v>366400</v>
      </c>
      <c r="S20" s="342"/>
      <c r="T20" s="342"/>
      <c r="U20" s="342"/>
      <c r="V20" s="342"/>
      <c r="W20" s="342"/>
      <c r="X20" s="342"/>
      <c r="Y20" s="342"/>
      <c r="Z20" s="342"/>
      <c r="AA20" s="342"/>
      <c r="AB20" s="342"/>
      <c r="AC20" s="342"/>
      <c r="AD20" s="342"/>
      <c r="AE20" s="340" t="s">
        <v>14</v>
      </c>
      <c r="AF20" s="340"/>
      <c r="AG20" s="343"/>
    </row>
    <row r="21" spans="2:33" ht="18" customHeight="1">
      <c r="B21" s="314" t="s">
        <v>146</v>
      </c>
      <c r="C21" s="315"/>
      <c r="D21" s="315"/>
      <c r="E21" s="315"/>
      <c r="F21" s="315"/>
      <c r="G21" s="315"/>
      <c r="H21" s="315"/>
      <c r="I21" s="315"/>
      <c r="J21" s="315"/>
      <c r="K21" s="315"/>
      <c r="L21" s="315"/>
      <c r="M21" s="315"/>
      <c r="N21" s="315"/>
      <c r="O21" s="315"/>
      <c r="P21" s="315"/>
      <c r="Q21" s="344"/>
      <c r="R21" s="318" t="s">
        <v>41</v>
      </c>
      <c r="S21" s="319"/>
      <c r="T21" s="319"/>
      <c r="U21" s="319"/>
      <c r="V21" s="319"/>
      <c r="W21" s="319"/>
      <c r="X21" s="319"/>
      <c r="Y21" s="319"/>
      <c r="Z21" s="319"/>
      <c r="AA21" s="319"/>
      <c r="AB21" s="319"/>
      <c r="AC21" s="319"/>
      <c r="AD21" s="319"/>
      <c r="AE21" s="319"/>
      <c r="AF21" s="319"/>
      <c r="AG21" s="320"/>
    </row>
    <row r="22" spans="2:33" ht="18" customHeight="1" thickBot="1">
      <c r="B22" s="316"/>
      <c r="C22" s="317"/>
      <c r="D22" s="317"/>
      <c r="E22" s="317"/>
      <c r="F22" s="317"/>
      <c r="G22" s="317"/>
      <c r="H22" s="317"/>
      <c r="I22" s="317"/>
      <c r="J22" s="317"/>
      <c r="K22" s="317"/>
      <c r="L22" s="317"/>
      <c r="M22" s="317"/>
      <c r="N22" s="317"/>
      <c r="O22" s="317"/>
      <c r="P22" s="317"/>
      <c r="Q22" s="334"/>
      <c r="R22" s="321"/>
      <c r="S22" s="322"/>
      <c r="T22" s="322"/>
      <c r="U22" s="322"/>
      <c r="V22" s="322"/>
      <c r="W22" s="322"/>
      <c r="X22" s="322"/>
      <c r="Y22" s="322"/>
      <c r="Z22" s="322"/>
      <c r="AA22" s="322"/>
      <c r="AB22" s="322"/>
      <c r="AC22" s="322"/>
      <c r="AD22" s="322"/>
      <c r="AE22" s="322"/>
      <c r="AF22" s="322"/>
      <c r="AG22" s="323"/>
    </row>
    <row r="23" spans="2:33" ht="18" customHeight="1">
      <c r="B23" s="314" t="s">
        <v>172</v>
      </c>
      <c r="C23" s="315"/>
      <c r="D23" s="315"/>
      <c r="E23" s="315"/>
      <c r="F23" s="315"/>
      <c r="G23" s="315"/>
      <c r="H23" s="315"/>
      <c r="I23" s="315"/>
      <c r="J23" s="315"/>
      <c r="K23" s="315"/>
      <c r="L23" s="315"/>
      <c r="M23" s="315"/>
      <c r="N23" s="315"/>
      <c r="O23" s="315"/>
      <c r="P23" s="315"/>
      <c r="Q23" s="315"/>
      <c r="R23" s="318" t="s">
        <v>42</v>
      </c>
      <c r="S23" s="319"/>
      <c r="T23" s="319"/>
      <c r="U23" s="319"/>
      <c r="V23" s="319"/>
      <c r="W23" s="319"/>
      <c r="X23" s="319"/>
      <c r="Y23" s="319"/>
      <c r="Z23" s="319"/>
      <c r="AA23" s="319"/>
      <c r="AB23" s="319"/>
      <c r="AC23" s="319"/>
      <c r="AD23" s="319"/>
      <c r="AE23" s="319"/>
      <c r="AF23" s="319"/>
      <c r="AG23" s="320"/>
    </row>
    <row r="24" spans="2:33" ht="18" customHeight="1" thickBot="1">
      <c r="B24" s="316"/>
      <c r="C24" s="317"/>
      <c r="D24" s="317"/>
      <c r="E24" s="317"/>
      <c r="F24" s="317"/>
      <c r="G24" s="317"/>
      <c r="H24" s="317"/>
      <c r="I24" s="317"/>
      <c r="J24" s="317"/>
      <c r="K24" s="317"/>
      <c r="L24" s="317"/>
      <c r="M24" s="317"/>
      <c r="N24" s="317"/>
      <c r="O24" s="317"/>
      <c r="P24" s="317"/>
      <c r="Q24" s="317"/>
      <c r="R24" s="321"/>
      <c r="S24" s="322"/>
      <c r="T24" s="322"/>
      <c r="U24" s="322"/>
      <c r="V24" s="322"/>
      <c r="W24" s="322"/>
      <c r="X24" s="322"/>
      <c r="Y24" s="322"/>
      <c r="Z24" s="322"/>
      <c r="AA24" s="322"/>
      <c r="AB24" s="322"/>
      <c r="AC24" s="322"/>
      <c r="AD24" s="322"/>
      <c r="AE24" s="322"/>
      <c r="AF24" s="322"/>
      <c r="AG24" s="323"/>
    </row>
    <row r="25" spans="2:33" ht="18" customHeight="1">
      <c r="B25" s="143" t="s">
        <v>35</v>
      </c>
      <c r="C25" s="144"/>
      <c r="D25" s="144"/>
      <c r="E25" s="144"/>
      <c r="F25" s="144"/>
      <c r="G25" s="144"/>
      <c r="H25" s="144"/>
      <c r="I25" s="144"/>
      <c r="J25" s="144"/>
      <c r="K25" s="144"/>
      <c r="L25" s="144"/>
      <c r="M25" s="144"/>
      <c r="N25" s="144"/>
      <c r="O25" s="144"/>
      <c r="P25" s="144"/>
      <c r="Q25" s="144"/>
      <c r="R25" s="145"/>
      <c r="S25" s="145"/>
      <c r="T25" s="145"/>
      <c r="U25" s="145"/>
      <c r="V25" s="145"/>
      <c r="W25" s="145"/>
      <c r="X25" s="145"/>
      <c r="Y25" s="145"/>
      <c r="Z25" s="145"/>
      <c r="AA25" s="145"/>
      <c r="AB25" s="145"/>
      <c r="AC25" s="145"/>
      <c r="AD25" s="145"/>
      <c r="AE25" s="145"/>
      <c r="AF25" s="145"/>
      <c r="AG25" s="145"/>
    </row>
    <row r="27" spans="2:33" ht="18" customHeight="1">
      <c r="B27" s="133" t="s">
        <v>36</v>
      </c>
    </row>
    <row r="29" spans="2:33" ht="18" customHeight="1">
      <c r="R29" s="301" t="s">
        <v>29</v>
      </c>
      <c r="S29" s="301"/>
      <c r="T29" s="305">
        <v>6</v>
      </c>
      <c r="U29" s="305"/>
      <c r="V29" s="301" t="s">
        <v>30</v>
      </c>
      <c r="W29" s="301"/>
      <c r="X29" s="305">
        <v>4</v>
      </c>
      <c r="Y29" s="305"/>
      <c r="Z29" s="301" t="s">
        <v>31</v>
      </c>
      <c r="AA29" s="301"/>
      <c r="AB29" s="305">
        <v>1</v>
      </c>
      <c r="AC29" s="305"/>
      <c r="AD29" s="301" t="s">
        <v>37</v>
      </c>
      <c r="AE29" s="301"/>
    </row>
    <row r="30" spans="2:33" ht="18" customHeight="1">
      <c r="R30" s="152"/>
      <c r="S30" s="152"/>
      <c r="T30" s="152"/>
      <c r="U30" s="152"/>
      <c r="V30" s="152"/>
      <c r="W30" s="152"/>
      <c r="X30" s="152"/>
      <c r="Y30" s="152"/>
      <c r="Z30" s="152"/>
      <c r="AA30" s="152"/>
      <c r="AB30" s="152"/>
      <c r="AC30" s="152"/>
      <c r="AD30" s="152"/>
      <c r="AE30" s="152"/>
    </row>
    <row r="31" spans="2:33" ht="18" customHeight="1">
      <c r="S31" s="146"/>
      <c r="T31" s="146"/>
      <c r="U31" s="146"/>
      <c r="V31" s="146"/>
      <c r="W31" s="146"/>
      <c r="X31" s="146"/>
      <c r="Y31" s="153" t="s">
        <v>38</v>
      </c>
      <c r="Z31" s="146" t="s">
        <v>25</v>
      </c>
      <c r="AA31" s="302" t="str">
        <f>V7</f>
        <v>とっとり児童クラブ</v>
      </c>
      <c r="AB31" s="302"/>
      <c r="AC31" s="302"/>
      <c r="AD31" s="302"/>
      <c r="AE31" s="302"/>
      <c r="AF31" s="302"/>
      <c r="AG31" s="302"/>
    </row>
    <row r="32" spans="2:33" ht="18" customHeight="1">
      <c r="R32" s="153"/>
      <c r="S32" s="153"/>
      <c r="T32" s="153"/>
      <c r="U32" s="153"/>
      <c r="V32" s="153"/>
      <c r="W32" s="153"/>
      <c r="X32" s="153"/>
      <c r="Y32" s="153"/>
      <c r="Z32" s="146"/>
      <c r="AA32" s="134"/>
      <c r="AB32" s="134"/>
      <c r="AC32" s="134"/>
      <c r="AD32" s="134"/>
      <c r="AE32" s="134"/>
      <c r="AF32" s="134"/>
      <c r="AG32" s="134"/>
    </row>
    <row r="33" spans="1:36" ht="18" customHeight="1">
      <c r="R33" s="303" t="s">
        <v>149</v>
      </c>
      <c r="S33" s="303"/>
      <c r="T33" s="303"/>
      <c r="U33" s="303"/>
      <c r="V33" s="303"/>
      <c r="W33" s="303"/>
      <c r="X33" s="303"/>
      <c r="Y33" s="303"/>
      <c r="Z33" s="133" t="s">
        <v>25</v>
      </c>
      <c r="AA33" s="304" t="s">
        <v>151</v>
      </c>
      <c r="AB33" s="304"/>
      <c r="AC33" s="304"/>
      <c r="AD33" s="304"/>
      <c r="AE33" s="304"/>
      <c r="AF33" s="304"/>
      <c r="AG33" s="304"/>
    </row>
    <row r="36" spans="1:36" ht="18" customHeight="1">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1:36" s="147" customFormat="1" ht="18" customHeight="1" thickBot="1">
      <c r="B37" s="133" t="s">
        <v>147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1:36" ht="18" customHeight="1" thickBot="1">
      <c r="B38" s="224" t="str">
        <f>IF(R17&gt;=2/3,"○","×")</f>
        <v>○</v>
      </c>
      <c r="C38" s="225"/>
      <c r="D38" s="225"/>
      <c r="E38" s="226"/>
      <c r="F38" s="133" t="s">
        <v>34</v>
      </c>
    </row>
    <row r="40" spans="1:36" ht="18" customHeight="1" thickBot="1">
      <c r="B40" s="133" t="s">
        <v>148</v>
      </c>
    </row>
    <row r="41" spans="1:36" ht="18" customHeight="1" thickBot="1">
      <c r="B41" s="306" t="str">
        <f>IF(R20&gt;=R11,"○","×")</f>
        <v>○</v>
      </c>
      <c r="C41" s="307"/>
      <c r="D41" s="307"/>
      <c r="E41" s="308"/>
    </row>
    <row r="42" spans="1:36" ht="18" customHeight="1">
      <c r="AE42" s="148"/>
      <c r="AF42" s="148"/>
      <c r="AG42" s="148"/>
      <c r="AH42" s="148"/>
      <c r="AI42" s="148"/>
      <c r="AJ42" s="148"/>
    </row>
    <row r="43" spans="1:36" ht="18" customHeight="1">
      <c r="AE43" s="148"/>
      <c r="AF43" s="148"/>
      <c r="AG43" s="148"/>
      <c r="AH43" s="149"/>
      <c r="AI43" s="148"/>
      <c r="AJ43" s="148"/>
    </row>
    <row r="44" spans="1:36" ht="18" customHeight="1">
      <c r="AE44" s="148"/>
      <c r="AF44" s="148"/>
      <c r="AG44" s="148"/>
      <c r="AH44" s="145"/>
      <c r="AI44" s="148"/>
      <c r="AJ44" s="148"/>
    </row>
    <row r="45" spans="1:36" ht="18" customHeight="1">
      <c r="AE45" s="148"/>
      <c r="AF45" s="148"/>
      <c r="AG45" s="148"/>
      <c r="AH45" s="145"/>
      <c r="AI45" s="148"/>
      <c r="AJ45" s="148"/>
    </row>
    <row r="46" spans="1:36" ht="18" customHeight="1">
      <c r="AE46" s="148"/>
      <c r="AF46" s="148"/>
      <c r="AG46" s="148"/>
      <c r="AH46" s="148"/>
      <c r="AI46" s="148"/>
      <c r="AJ46" s="148"/>
    </row>
  </sheetData>
  <mergeCells count="41">
    <mergeCell ref="A3:AH3"/>
    <mergeCell ref="B11:Q11"/>
    <mergeCell ref="R11:AD11"/>
    <mergeCell ref="AE11:AG11"/>
    <mergeCell ref="B14:AG14"/>
    <mergeCell ref="V5:AH5"/>
    <mergeCell ref="V7:AH7"/>
    <mergeCell ref="B10:Q10"/>
    <mergeCell ref="R10:S10"/>
    <mergeCell ref="V10:W10"/>
    <mergeCell ref="Y10:Z10"/>
    <mergeCell ref="AA10:AB10"/>
    <mergeCell ref="AE10:AF10"/>
    <mergeCell ref="C15:Q15"/>
    <mergeCell ref="R15:AD15"/>
    <mergeCell ref="AE15:AG15"/>
    <mergeCell ref="B23:Q24"/>
    <mergeCell ref="R23:AG24"/>
    <mergeCell ref="D16:Q17"/>
    <mergeCell ref="R16:AD16"/>
    <mergeCell ref="R17:AD17"/>
    <mergeCell ref="C18:Q19"/>
    <mergeCell ref="R18:AD19"/>
    <mergeCell ref="AE18:AG19"/>
    <mergeCell ref="B20:Q20"/>
    <mergeCell ref="R20:AD20"/>
    <mergeCell ref="AE20:AG20"/>
    <mergeCell ref="B21:Q22"/>
    <mergeCell ref="R21:AG22"/>
    <mergeCell ref="B41:E41"/>
    <mergeCell ref="R29:S29"/>
    <mergeCell ref="T29:U29"/>
    <mergeCell ref="V29:W29"/>
    <mergeCell ref="X29:Y29"/>
    <mergeCell ref="AD29:AE29"/>
    <mergeCell ref="AA31:AG31"/>
    <mergeCell ref="R33:Y33"/>
    <mergeCell ref="AA33:AG33"/>
    <mergeCell ref="B38:E38"/>
    <mergeCell ref="Z29:AA29"/>
    <mergeCell ref="AB29:AC29"/>
  </mergeCells>
  <phoneticPr fontId="1"/>
  <dataValidations count="2">
    <dataValidation type="list" allowBlank="1" showInputMessage="1" showErrorMessage="1" sqref="R23:AG25">
      <formula1>"継続する,継続しない"</formula1>
    </dataValidation>
    <dataValidation type="list" allowBlank="1" showInputMessage="1" showErrorMessage="1" sqref="R21:AG22">
      <formula1>"周知している,周知していない"</formula1>
    </dataValidation>
  </dataValidations>
  <printOptions horizontalCentered="1"/>
  <pageMargins left="0.59055118110236227" right="0.59055118110236227" top="0.74803149606299213" bottom="0.74803149606299213" header="0.31496062992125984" footer="0.31496062992125984"/>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T43"/>
  <sheetViews>
    <sheetView zoomScale="85" zoomScaleNormal="85" workbookViewId="0">
      <pane ySplit="8" topLeftCell="A9" activePane="bottomLeft" state="frozen"/>
      <selection pane="bottomLeft" activeCell="N14" sqref="N14"/>
    </sheetView>
  </sheetViews>
  <sheetFormatPr defaultRowHeight="18"/>
  <cols>
    <col min="1" max="4" width="8.796875" style="86"/>
    <col min="5" max="5" width="25.09765625" style="86" customWidth="1"/>
    <col min="6" max="6" width="22" style="86" bestFit="1" customWidth="1"/>
    <col min="7" max="7" width="13" style="86" customWidth="1"/>
    <col min="8" max="8" width="14.59765625" style="86" customWidth="1"/>
    <col min="9" max="12" width="14.5" style="86" customWidth="1"/>
    <col min="13" max="13" width="20.5" style="86" customWidth="1"/>
    <col min="14" max="18" width="22.5" style="86" customWidth="1"/>
    <col min="19" max="19" width="28.59765625" style="86" customWidth="1"/>
    <col min="20" max="16384" width="8.796875" style="86"/>
  </cols>
  <sheetData>
    <row r="1" spans="1:20" ht="18" customHeight="1">
      <c r="A1" s="36" t="s">
        <v>158</v>
      </c>
      <c r="B1" s="35"/>
      <c r="C1" s="35"/>
      <c r="D1" s="35"/>
      <c r="E1" s="35"/>
      <c r="F1" s="35"/>
      <c r="G1" s="35"/>
      <c r="H1" s="35"/>
      <c r="I1" s="35"/>
      <c r="J1" s="35"/>
      <c r="K1" s="35"/>
      <c r="L1" s="35"/>
      <c r="M1" s="35"/>
      <c r="N1" s="35"/>
      <c r="O1" s="35"/>
      <c r="P1" s="35"/>
      <c r="Q1" s="35"/>
      <c r="R1" s="35"/>
      <c r="S1" s="35"/>
    </row>
    <row r="2" spans="1:20" ht="18" customHeight="1">
      <c r="A2" s="35"/>
      <c r="B2" s="35"/>
      <c r="C2" s="35"/>
      <c r="D2" s="35"/>
      <c r="E2" s="35"/>
      <c r="F2" s="35"/>
      <c r="G2" s="35"/>
      <c r="H2" s="35"/>
      <c r="I2" s="35"/>
      <c r="J2" s="35"/>
      <c r="K2" s="35"/>
      <c r="L2" s="35"/>
      <c r="M2" s="35"/>
      <c r="N2" s="35"/>
      <c r="O2" s="35"/>
      <c r="P2" s="35"/>
      <c r="Q2" s="35"/>
      <c r="R2" s="35"/>
      <c r="S2" s="35"/>
    </row>
    <row r="3" spans="1:20" ht="27" customHeight="1">
      <c r="A3" s="278" t="s">
        <v>0</v>
      </c>
      <c r="B3" s="278"/>
      <c r="C3" s="278"/>
      <c r="D3" s="278"/>
      <c r="E3" s="278"/>
      <c r="F3" s="278"/>
      <c r="G3" s="278"/>
      <c r="H3" s="278"/>
      <c r="I3" s="278"/>
      <c r="J3" s="278"/>
      <c r="K3" s="278"/>
      <c r="L3" s="278"/>
      <c r="M3" s="278"/>
      <c r="N3" s="278"/>
      <c r="O3" s="278"/>
      <c r="P3" s="278"/>
      <c r="Q3" s="278"/>
      <c r="R3" s="278"/>
      <c r="S3" s="278"/>
    </row>
    <row r="4" spans="1:20" ht="18" customHeight="1" thickBot="1">
      <c r="A4" s="35"/>
      <c r="B4" s="35"/>
      <c r="C4" s="35"/>
      <c r="D4" s="35"/>
      <c r="E4" s="35"/>
      <c r="F4" s="35"/>
      <c r="G4" s="35"/>
      <c r="H4" s="35"/>
      <c r="I4" s="35"/>
      <c r="J4" s="35"/>
      <c r="K4" s="35"/>
      <c r="L4" s="35"/>
      <c r="M4" s="35"/>
      <c r="N4" s="35"/>
      <c r="O4" s="35"/>
      <c r="P4" s="35"/>
      <c r="Q4" s="35"/>
      <c r="R4" s="35"/>
      <c r="S4" s="35"/>
      <c r="T4" s="87"/>
    </row>
    <row r="5" spans="1:20" ht="18" customHeight="1" thickBot="1">
      <c r="A5" s="35"/>
      <c r="B5" s="35"/>
      <c r="C5" s="35"/>
      <c r="D5" s="35"/>
      <c r="E5" s="35"/>
      <c r="F5" s="35"/>
      <c r="G5" s="35"/>
      <c r="H5" s="35"/>
      <c r="I5" s="35"/>
      <c r="J5" s="35"/>
      <c r="K5" s="35"/>
      <c r="L5" s="35"/>
      <c r="M5" s="35"/>
      <c r="N5" s="35"/>
      <c r="O5" s="35"/>
      <c r="P5" s="35"/>
      <c r="Q5" s="192" t="s">
        <v>26</v>
      </c>
      <c r="R5" s="371" t="s">
        <v>160</v>
      </c>
      <c r="S5" s="372"/>
      <c r="T5" s="87"/>
    </row>
    <row r="6" spans="1:20" ht="18" customHeight="1" thickBot="1">
      <c r="A6" s="35" t="s">
        <v>177</v>
      </c>
      <c r="B6" s="35"/>
      <c r="C6" s="35"/>
      <c r="D6" s="35"/>
      <c r="E6" s="35"/>
      <c r="F6" s="35"/>
      <c r="G6" s="35"/>
      <c r="H6" s="35"/>
      <c r="I6" s="35"/>
      <c r="J6" s="35"/>
      <c r="K6" s="35"/>
      <c r="L6" s="35"/>
      <c r="M6" s="35"/>
      <c r="N6" s="35"/>
      <c r="O6" s="35"/>
      <c r="P6" s="35"/>
      <c r="Q6" s="35"/>
      <c r="R6" s="35"/>
      <c r="S6" s="35"/>
      <c r="T6" s="87"/>
    </row>
    <row r="7" spans="1:20" ht="35.25" customHeight="1">
      <c r="A7" s="252" t="s">
        <v>12</v>
      </c>
      <c r="B7" s="254" t="s">
        <v>1</v>
      </c>
      <c r="C7" s="255"/>
      <c r="D7" s="256"/>
      <c r="E7" s="260" t="s">
        <v>58</v>
      </c>
      <c r="F7" s="260" t="s">
        <v>2</v>
      </c>
      <c r="G7" s="262" t="s">
        <v>3</v>
      </c>
      <c r="H7" s="262" t="s">
        <v>4</v>
      </c>
      <c r="I7" s="267" t="s">
        <v>5</v>
      </c>
      <c r="J7" s="255"/>
      <c r="K7" s="268"/>
      <c r="L7" s="260" t="s">
        <v>6</v>
      </c>
      <c r="M7" s="260" t="s">
        <v>7</v>
      </c>
      <c r="N7" s="62" t="s">
        <v>176</v>
      </c>
      <c r="O7" s="63"/>
      <c r="P7" s="64"/>
      <c r="Q7" s="260" t="s">
        <v>59</v>
      </c>
      <c r="R7" s="260" t="s">
        <v>60</v>
      </c>
      <c r="S7" s="252" t="s">
        <v>61</v>
      </c>
    </row>
    <row r="8" spans="1:20" ht="39" customHeight="1" thickBot="1">
      <c r="A8" s="253"/>
      <c r="B8" s="257"/>
      <c r="C8" s="258"/>
      <c r="D8" s="259"/>
      <c r="E8" s="261"/>
      <c r="F8" s="261"/>
      <c r="G8" s="263"/>
      <c r="H8" s="263"/>
      <c r="I8" s="2" t="s">
        <v>8</v>
      </c>
      <c r="J8" s="3" t="s">
        <v>9</v>
      </c>
      <c r="K8" s="4" t="s">
        <v>10</v>
      </c>
      <c r="L8" s="261"/>
      <c r="M8" s="253"/>
      <c r="N8" s="65"/>
      <c r="O8" s="66" t="s">
        <v>62</v>
      </c>
      <c r="P8" s="67" t="s">
        <v>63</v>
      </c>
      <c r="Q8" s="261"/>
      <c r="R8" s="261"/>
      <c r="S8" s="253"/>
    </row>
    <row r="9" spans="1:20" ht="24" customHeight="1">
      <c r="A9" s="157"/>
      <c r="B9" s="362"/>
      <c r="C9" s="363"/>
      <c r="D9" s="364"/>
      <c r="E9" s="88"/>
      <c r="F9" s="88"/>
      <c r="G9" s="88"/>
      <c r="H9" s="89"/>
      <c r="I9" s="90"/>
      <c r="J9" s="164">
        <v>160</v>
      </c>
      <c r="K9" s="91"/>
      <c r="L9" s="92"/>
      <c r="M9" s="88"/>
      <c r="N9" s="93"/>
      <c r="O9" s="94"/>
      <c r="P9" s="95"/>
      <c r="Q9" s="365"/>
      <c r="R9" s="92"/>
      <c r="S9" s="88"/>
    </row>
    <row r="10" spans="1:20" ht="24" customHeight="1">
      <c r="A10" s="10">
        <v>1</v>
      </c>
      <c r="B10" s="368" t="s">
        <v>15</v>
      </c>
      <c r="C10" s="369"/>
      <c r="D10" s="370"/>
      <c r="E10" s="96" t="s">
        <v>16</v>
      </c>
      <c r="F10" s="96" t="s">
        <v>17</v>
      </c>
      <c r="G10" s="97">
        <v>11000</v>
      </c>
      <c r="H10" s="98">
        <f t="shared" ref="H10:H39" si="0">IF(F10="常勤職員",1,"")</f>
        <v>1</v>
      </c>
      <c r="I10" s="99">
        <v>160</v>
      </c>
      <c r="J10" s="165">
        <f>$J$9</f>
        <v>160</v>
      </c>
      <c r="K10" s="100">
        <f>IFERROR(ROUND(I10/J10,1),"")</f>
        <v>1</v>
      </c>
      <c r="L10" s="101">
        <v>12</v>
      </c>
      <c r="M10" s="102">
        <f t="shared" ref="M10:M39" si="1">IFERROR(IF(F10="常勤職員",G10*H10*L10,G10*K10*L10),"")</f>
        <v>132000</v>
      </c>
      <c r="N10" s="103">
        <v>132000</v>
      </c>
      <c r="O10" s="104">
        <v>120000</v>
      </c>
      <c r="P10" s="105">
        <f>N10-O10</f>
        <v>12000</v>
      </c>
      <c r="Q10" s="366"/>
      <c r="R10" s="106">
        <f>IFERROR(ROUND(N10/L10,0),"")</f>
        <v>11000</v>
      </c>
      <c r="S10" s="107" t="s">
        <v>152</v>
      </c>
    </row>
    <row r="11" spans="1:20" ht="24" customHeight="1">
      <c r="A11" s="21">
        <v>2</v>
      </c>
      <c r="B11" s="359" t="s">
        <v>18</v>
      </c>
      <c r="C11" s="360"/>
      <c r="D11" s="361"/>
      <c r="E11" s="96" t="s">
        <v>16</v>
      </c>
      <c r="F11" s="108" t="s">
        <v>20</v>
      </c>
      <c r="G11" s="97">
        <v>11000</v>
      </c>
      <c r="H11" s="109" t="str">
        <f t="shared" si="0"/>
        <v/>
      </c>
      <c r="I11" s="110">
        <v>100</v>
      </c>
      <c r="J11" s="165">
        <f t="shared" ref="J11:J39" si="2">$J$9</f>
        <v>160</v>
      </c>
      <c r="K11" s="119">
        <f t="shared" ref="K11:K39" si="3">IFERROR(ROUND(I11/J11,1),"")</f>
        <v>0.6</v>
      </c>
      <c r="L11" s="101">
        <v>12</v>
      </c>
      <c r="M11" s="112">
        <f t="shared" si="1"/>
        <v>79200</v>
      </c>
      <c r="N11" s="113">
        <v>79200</v>
      </c>
      <c r="O11" s="114">
        <v>72000</v>
      </c>
      <c r="P11" s="115">
        <f t="shared" ref="P11:P39" si="4">N11-O11</f>
        <v>7200</v>
      </c>
      <c r="Q11" s="366"/>
      <c r="R11" s="116">
        <f t="shared" ref="R11:R40" si="5">IFERROR(ROUND(N11/L11,0),"")</f>
        <v>6600</v>
      </c>
      <c r="S11" s="107" t="s">
        <v>152</v>
      </c>
    </row>
    <row r="12" spans="1:20" ht="24" customHeight="1">
      <c r="A12" s="21">
        <v>3</v>
      </c>
      <c r="B12" s="359" t="s">
        <v>21</v>
      </c>
      <c r="C12" s="360"/>
      <c r="D12" s="361"/>
      <c r="E12" s="96" t="s">
        <v>19</v>
      </c>
      <c r="F12" s="108" t="s">
        <v>20</v>
      </c>
      <c r="G12" s="97">
        <v>11000</v>
      </c>
      <c r="H12" s="109" t="str">
        <f t="shared" si="0"/>
        <v/>
      </c>
      <c r="I12" s="110">
        <v>90</v>
      </c>
      <c r="J12" s="165">
        <f t="shared" si="2"/>
        <v>160</v>
      </c>
      <c r="K12" s="119">
        <f t="shared" si="3"/>
        <v>0.6</v>
      </c>
      <c r="L12" s="101">
        <v>12</v>
      </c>
      <c r="M12" s="112">
        <f t="shared" si="1"/>
        <v>79200</v>
      </c>
      <c r="N12" s="113">
        <v>79200</v>
      </c>
      <c r="O12" s="114">
        <v>72000</v>
      </c>
      <c r="P12" s="115">
        <f t="shared" si="4"/>
        <v>7200</v>
      </c>
      <c r="Q12" s="366"/>
      <c r="R12" s="116">
        <f t="shared" si="5"/>
        <v>6600</v>
      </c>
      <c r="S12" s="107" t="s">
        <v>152</v>
      </c>
    </row>
    <row r="13" spans="1:20" ht="24" customHeight="1">
      <c r="A13" s="21">
        <v>4</v>
      </c>
      <c r="B13" s="359" t="s">
        <v>22</v>
      </c>
      <c r="C13" s="360"/>
      <c r="D13" s="361"/>
      <c r="E13" s="96" t="s">
        <v>19</v>
      </c>
      <c r="F13" s="108" t="s">
        <v>20</v>
      </c>
      <c r="G13" s="97">
        <v>11000</v>
      </c>
      <c r="H13" s="109" t="str">
        <f t="shared" si="0"/>
        <v/>
      </c>
      <c r="I13" s="110">
        <v>80</v>
      </c>
      <c r="J13" s="165">
        <f t="shared" si="2"/>
        <v>160</v>
      </c>
      <c r="K13" s="119">
        <f t="shared" si="3"/>
        <v>0.5</v>
      </c>
      <c r="L13" s="101">
        <v>12</v>
      </c>
      <c r="M13" s="112">
        <f t="shared" si="1"/>
        <v>66000</v>
      </c>
      <c r="N13" s="113">
        <v>66000</v>
      </c>
      <c r="O13" s="114">
        <v>60000</v>
      </c>
      <c r="P13" s="115">
        <f t="shared" si="4"/>
        <v>6000</v>
      </c>
      <c r="Q13" s="366"/>
      <c r="R13" s="116">
        <f t="shared" si="5"/>
        <v>5500</v>
      </c>
      <c r="S13" s="107" t="s">
        <v>152</v>
      </c>
    </row>
    <row r="14" spans="1:20" ht="24" customHeight="1">
      <c r="A14" s="21">
        <v>5</v>
      </c>
      <c r="B14" s="359"/>
      <c r="C14" s="360"/>
      <c r="D14" s="361"/>
      <c r="E14" s="96"/>
      <c r="F14" s="108"/>
      <c r="G14" s="97">
        <v>11000</v>
      </c>
      <c r="H14" s="109" t="str">
        <f t="shared" si="0"/>
        <v/>
      </c>
      <c r="I14" s="110"/>
      <c r="J14" s="165">
        <f t="shared" si="2"/>
        <v>160</v>
      </c>
      <c r="K14" s="119">
        <f t="shared" si="3"/>
        <v>0</v>
      </c>
      <c r="L14" s="101"/>
      <c r="M14" s="112">
        <f t="shared" si="1"/>
        <v>0</v>
      </c>
      <c r="N14" s="113"/>
      <c r="O14" s="114"/>
      <c r="P14" s="115">
        <f t="shared" si="4"/>
        <v>0</v>
      </c>
      <c r="Q14" s="366"/>
      <c r="R14" s="116" t="str">
        <f t="shared" si="5"/>
        <v/>
      </c>
      <c r="S14" s="117"/>
    </row>
    <row r="15" spans="1:20" ht="24" customHeight="1">
      <c r="A15" s="21">
        <v>6</v>
      </c>
      <c r="B15" s="359"/>
      <c r="C15" s="360"/>
      <c r="D15" s="361"/>
      <c r="E15" s="96"/>
      <c r="F15" s="108"/>
      <c r="G15" s="97">
        <v>11000</v>
      </c>
      <c r="H15" s="109" t="str">
        <f t="shared" si="0"/>
        <v/>
      </c>
      <c r="I15" s="110"/>
      <c r="J15" s="165">
        <f t="shared" si="2"/>
        <v>160</v>
      </c>
      <c r="K15" s="119">
        <f t="shared" si="3"/>
        <v>0</v>
      </c>
      <c r="L15" s="101"/>
      <c r="M15" s="112">
        <f t="shared" si="1"/>
        <v>0</v>
      </c>
      <c r="N15" s="113"/>
      <c r="O15" s="114"/>
      <c r="P15" s="115">
        <f t="shared" si="4"/>
        <v>0</v>
      </c>
      <c r="Q15" s="366"/>
      <c r="R15" s="116" t="str">
        <f t="shared" si="5"/>
        <v/>
      </c>
      <c r="S15" s="117"/>
    </row>
    <row r="16" spans="1:20" ht="24" customHeight="1">
      <c r="A16" s="21">
        <v>7</v>
      </c>
      <c r="B16" s="359"/>
      <c r="C16" s="360"/>
      <c r="D16" s="361"/>
      <c r="E16" s="96"/>
      <c r="F16" s="108"/>
      <c r="G16" s="97">
        <v>11000</v>
      </c>
      <c r="H16" s="109" t="str">
        <f t="shared" si="0"/>
        <v/>
      </c>
      <c r="I16" s="110"/>
      <c r="J16" s="165">
        <f t="shared" si="2"/>
        <v>160</v>
      </c>
      <c r="K16" s="119">
        <f t="shared" si="3"/>
        <v>0</v>
      </c>
      <c r="L16" s="101"/>
      <c r="M16" s="112">
        <f t="shared" si="1"/>
        <v>0</v>
      </c>
      <c r="N16" s="113"/>
      <c r="O16" s="114"/>
      <c r="P16" s="115">
        <f t="shared" si="4"/>
        <v>0</v>
      </c>
      <c r="Q16" s="366"/>
      <c r="R16" s="116" t="str">
        <f t="shared" si="5"/>
        <v/>
      </c>
      <c r="S16" s="117"/>
    </row>
    <row r="17" spans="1:19" ht="24" customHeight="1">
      <c r="A17" s="21">
        <v>8</v>
      </c>
      <c r="B17" s="359"/>
      <c r="C17" s="360"/>
      <c r="D17" s="361"/>
      <c r="E17" s="96"/>
      <c r="F17" s="108"/>
      <c r="G17" s="97">
        <v>11000</v>
      </c>
      <c r="H17" s="109" t="str">
        <f t="shared" si="0"/>
        <v/>
      </c>
      <c r="I17" s="110"/>
      <c r="J17" s="165">
        <f t="shared" si="2"/>
        <v>160</v>
      </c>
      <c r="K17" s="119">
        <f t="shared" si="3"/>
        <v>0</v>
      </c>
      <c r="L17" s="101"/>
      <c r="M17" s="112">
        <f t="shared" si="1"/>
        <v>0</v>
      </c>
      <c r="N17" s="113"/>
      <c r="O17" s="114"/>
      <c r="P17" s="115">
        <f t="shared" si="4"/>
        <v>0</v>
      </c>
      <c r="Q17" s="366"/>
      <c r="R17" s="116" t="str">
        <f t="shared" si="5"/>
        <v/>
      </c>
      <c r="S17" s="117"/>
    </row>
    <row r="18" spans="1:19" ht="24" customHeight="1">
      <c r="A18" s="21">
        <v>9</v>
      </c>
      <c r="B18" s="359"/>
      <c r="C18" s="360"/>
      <c r="D18" s="361"/>
      <c r="E18" s="96"/>
      <c r="F18" s="108"/>
      <c r="G18" s="97">
        <v>11000</v>
      </c>
      <c r="H18" s="109" t="str">
        <f t="shared" si="0"/>
        <v/>
      </c>
      <c r="I18" s="110"/>
      <c r="J18" s="165">
        <f t="shared" si="2"/>
        <v>160</v>
      </c>
      <c r="K18" s="119">
        <f t="shared" si="3"/>
        <v>0</v>
      </c>
      <c r="L18" s="101"/>
      <c r="M18" s="112">
        <f t="shared" si="1"/>
        <v>0</v>
      </c>
      <c r="N18" s="113"/>
      <c r="O18" s="114"/>
      <c r="P18" s="115">
        <f t="shared" si="4"/>
        <v>0</v>
      </c>
      <c r="Q18" s="366"/>
      <c r="R18" s="116" t="str">
        <f t="shared" si="5"/>
        <v/>
      </c>
      <c r="S18" s="117"/>
    </row>
    <row r="19" spans="1:19" ht="24" customHeight="1">
      <c r="A19" s="21">
        <v>10</v>
      </c>
      <c r="B19" s="359"/>
      <c r="C19" s="360"/>
      <c r="D19" s="361"/>
      <c r="E19" s="96"/>
      <c r="F19" s="108"/>
      <c r="G19" s="97">
        <v>11000</v>
      </c>
      <c r="H19" s="109" t="str">
        <f t="shared" si="0"/>
        <v/>
      </c>
      <c r="I19" s="110"/>
      <c r="J19" s="165">
        <f t="shared" si="2"/>
        <v>160</v>
      </c>
      <c r="K19" s="119">
        <f t="shared" si="3"/>
        <v>0</v>
      </c>
      <c r="L19" s="101"/>
      <c r="M19" s="112">
        <f t="shared" si="1"/>
        <v>0</v>
      </c>
      <c r="N19" s="113"/>
      <c r="O19" s="114"/>
      <c r="P19" s="115">
        <f t="shared" si="4"/>
        <v>0</v>
      </c>
      <c r="Q19" s="366"/>
      <c r="R19" s="116" t="str">
        <f>IFERROR(ROUND(N19/L19,0),"")</f>
        <v/>
      </c>
      <c r="S19" s="117"/>
    </row>
    <row r="20" spans="1:19" ht="24" customHeight="1">
      <c r="A20" s="21">
        <v>11</v>
      </c>
      <c r="B20" s="359"/>
      <c r="C20" s="360"/>
      <c r="D20" s="361"/>
      <c r="E20" s="96"/>
      <c r="F20" s="108"/>
      <c r="G20" s="97">
        <v>11000</v>
      </c>
      <c r="H20" s="109" t="str">
        <f t="shared" si="0"/>
        <v/>
      </c>
      <c r="I20" s="110"/>
      <c r="J20" s="165">
        <f t="shared" si="2"/>
        <v>160</v>
      </c>
      <c r="K20" s="119">
        <f t="shared" si="3"/>
        <v>0</v>
      </c>
      <c r="L20" s="101"/>
      <c r="M20" s="112">
        <f t="shared" si="1"/>
        <v>0</v>
      </c>
      <c r="N20" s="113"/>
      <c r="O20" s="114"/>
      <c r="P20" s="115">
        <f t="shared" si="4"/>
        <v>0</v>
      </c>
      <c r="Q20" s="366"/>
      <c r="R20" s="116" t="str">
        <f t="shared" si="5"/>
        <v/>
      </c>
      <c r="S20" s="117"/>
    </row>
    <row r="21" spans="1:19" ht="24" customHeight="1">
      <c r="A21" s="21">
        <v>12</v>
      </c>
      <c r="B21" s="359"/>
      <c r="C21" s="360"/>
      <c r="D21" s="361"/>
      <c r="E21" s="96"/>
      <c r="F21" s="108"/>
      <c r="G21" s="97">
        <v>11000</v>
      </c>
      <c r="H21" s="109" t="str">
        <f t="shared" si="0"/>
        <v/>
      </c>
      <c r="I21" s="110"/>
      <c r="J21" s="165">
        <f t="shared" si="2"/>
        <v>160</v>
      </c>
      <c r="K21" s="119">
        <f t="shared" si="3"/>
        <v>0</v>
      </c>
      <c r="L21" s="101"/>
      <c r="M21" s="112">
        <f t="shared" si="1"/>
        <v>0</v>
      </c>
      <c r="N21" s="113"/>
      <c r="O21" s="114"/>
      <c r="P21" s="115">
        <f t="shared" si="4"/>
        <v>0</v>
      </c>
      <c r="Q21" s="366"/>
      <c r="R21" s="116" t="str">
        <f t="shared" si="5"/>
        <v/>
      </c>
      <c r="S21" s="117"/>
    </row>
    <row r="22" spans="1:19" ht="24" customHeight="1">
      <c r="A22" s="21">
        <v>13</v>
      </c>
      <c r="B22" s="359"/>
      <c r="C22" s="360"/>
      <c r="D22" s="361"/>
      <c r="E22" s="96"/>
      <c r="F22" s="108"/>
      <c r="G22" s="97">
        <v>11000</v>
      </c>
      <c r="H22" s="109" t="str">
        <f t="shared" si="0"/>
        <v/>
      </c>
      <c r="I22" s="110"/>
      <c r="J22" s="165">
        <f t="shared" si="2"/>
        <v>160</v>
      </c>
      <c r="K22" s="119">
        <f t="shared" si="3"/>
        <v>0</v>
      </c>
      <c r="L22" s="101"/>
      <c r="M22" s="112">
        <f t="shared" si="1"/>
        <v>0</v>
      </c>
      <c r="N22" s="113"/>
      <c r="O22" s="114"/>
      <c r="P22" s="115">
        <f t="shared" si="4"/>
        <v>0</v>
      </c>
      <c r="Q22" s="366"/>
      <c r="R22" s="116" t="str">
        <f t="shared" si="5"/>
        <v/>
      </c>
      <c r="S22" s="117"/>
    </row>
    <row r="23" spans="1:19" ht="24" customHeight="1">
      <c r="A23" s="21">
        <v>14</v>
      </c>
      <c r="B23" s="359"/>
      <c r="C23" s="360"/>
      <c r="D23" s="361"/>
      <c r="E23" s="96"/>
      <c r="F23" s="108"/>
      <c r="G23" s="97">
        <v>11000</v>
      </c>
      <c r="H23" s="109" t="str">
        <f t="shared" si="0"/>
        <v/>
      </c>
      <c r="I23" s="110"/>
      <c r="J23" s="165">
        <f t="shared" si="2"/>
        <v>160</v>
      </c>
      <c r="K23" s="119">
        <f t="shared" si="3"/>
        <v>0</v>
      </c>
      <c r="L23" s="101"/>
      <c r="M23" s="112">
        <f t="shared" si="1"/>
        <v>0</v>
      </c>
      <c r="N23" s="113"/>
      <c r="O23" s="114"/>
      <c r="P23" s="115">
        <f t="shared" si="4"/>
        <v>0</v>
      </c>
      <c r="Q23" s="366"/>
      <c r="R23" s="116" t="str">
        <f t="shared" si="5"/>
        <v/>
      </c>
      <c r="S23" s="117"/>
    </row>
    <row r="24" spans="1:19" ht="24" customHeight="1">
      <c r="A24" s="21">
        <v>15</v>
      </c>
      <c r="B24" s="359"/>
      <c r="C24" s="360"/>
      <c r="D24" s="361"/>
      <c r="E24" s="96"/>
      <c r="F24" s="108"/>
      <c r="G24" s="97">
        <v>11000</v>
      </c>
      <c r="H24" s="109" t="str">
        <f t="shared" si="0"/>
        <v/>
      </c>
      <c r="I24" s="110"/>
      <c r="J24" s="165">
        <f t="shared" si="2"/>
        <v>160</v>
      </c>
      <c r="K24" s="119">
        <f t="shared" si="3"/>
        <v>0</v>
      </c>
      <c r="L24" s="101"/>
      <c r="M24" s="112">
        <f t="shared" si="1"/>
        <v>0</v>
      </c>
      <c r="N24" s="113"/>
      <c r="O24" s="114"/>
      <c r="P24" s="115">
        <f t="shared" si="4"/>
        <v>0</v>
      </c>
      <c r="Q24" s="366"/>
      <c r="R24" s="116" t="str">
        <f t="shared" si="5"/>
        <v/>
      </c>
      <c r="S24" s="117"/>
    </row>
    <row r="25" spans="1:19" ht="24" customHeight="1">
      <c r="A25" s="21">
        <v>16</v>
      </c>
      <c r="B25" s="359"/>
      <c r="C25" s="360"/>
      <c r="D25" s="361"/>
      <c r="E25" s="96"/>
      <c r="F25" s="108"/>
      <c r="G25" s="97">
        <v>11000</v>
      </c>
      <c r="H25" s="109" t="str">
        <f t="shared" si="0"/>
        <v/>
      </c>
      <c r="I25" s="110"/>
      <c r="J25" s="165">
        <f t="shared" si="2"/>
        <v>160</v>
      </c>
      <c r="K25" s="119">
        <f t="shared" si="3"/>
        <v>0</v>
      </c>
      <c r="L25" s="101"/>
      <c r="M25" s="112">
        <f t="shared" si="1"/>
        <v>0</v>
      </c>
      <c r="N25" s="113"/>
      <c r="O25" s="114"/>
      <c r="P25" s="115">
        <f t="shared" si="4"/>
        <v>0</v>
      </c>
      <c r="Q25" s="366"/>
      <c r="R25" s="116" t="str">
        <f t="shared" si="5"/>
        <v/>
      </c>
      <c r="S25" s="117"/>
    </row>
    <row r="26" spans="1:19" ht="24" customHeight="1">
      <c r="A26" s="21">
        <v>17</v>
      </c>
      <c r="B26" s="359"/>
      <c r="C26" s="360"/>
      <c r="D26" s="361"/>
      <c r="E26" s="96"/>
      <c r="F26" s="108"/>
      <c r="G26" s="97">
        <v>11000</v>
      </c>
      <c r="H26" s="109" t="str">
        <f t="shared" si="0"/>
        <v/>
      </c>
      <c r="I26" s="110"/>
      <c r="J26" s="165">
        <f t="shared" si="2"/>
        <v>160</v>
      </c>
      <c r="K26" s="119">
        <f t="shared" si="3"/>
        <v>0</v>
      </c>
      <c r="L26" s="101"/>
      <c r="M26" s="112">
        <f t="shared" si="1"/>
        <v>0</v>
      </c>
      <c r="N26" s="113"/>
      <c r="O26" s="114"/>
      <c r="P26" s="115">
        <f t="shared" si="4"/>
        <v>0</v>
      </c>
      <c r="Q26" s="366"/>
      <c r="R26" s="116" t="str">
        <f t="shared" si="5"/>
        <v/>
      </c>
      <c r="S26" s="117"/>
    </row>
    <row r="27" spans="1:19" ht="24" customHeight="1">
      <c r="A27" s="21">
        <v>18</v>
      </c>
      <c r="B27" s="359"/>
      <c r="C27" s="360"/>
      <c r="D27" s="361"/>
      <c r="E27" s="96"/>
      <c r="F27" s="108"/>
      <c r="G27" s="97">
        <v>11000</v>
      </c>
      <c r="H27" s="109" t="str">
        <f t="shared" si="0"/>
        <v/>
      </c>
      <c r="I27" s="110"/>
      <c r="J27" s="165">
        <f t="shared" si="2"/>
        <v>160</v>
      </c>
      <c r="K27" s="119">
        <f t="shared" si="3"/>
        <v>0</v>
      </c>
      <c r="L27" s="101"/>
      <c r="M27" s="112">
        <f t="shared" si="1"/>
        <v>0</v>
      </c>
      <c r="N27" s="113"/>
      <c r="O27" s="114"/>
      <c r="P27" s="115">
        <f t="shared" si="4"/>
        <v>0</v>
      </c>
      <c r="Q27" s="366"/>
      <c r="R27" s="116" t="str">
        <f t="shared" si="5"/>
        <v/>
      </c>
      <c r="S27" s="117"/>
    </row>
    <row r="28" spans="1:19" ht="24" customHeight="1">
      <c r="A28" s="21">
        <v>19</v>
      </c>
      <c r="B28" s="359"/>
      <c r="C28" s="360"/>
      <c r="D28" s="361"/>
      <c r="E28" s="96"/>
      <c r="F28" s="108"/>
      <c r="G28" s="97">
        <v>11000</v>
      </c>
      <c r="H28" s="109" t="str">
        <f t="shared" si="0"/>
        <v/>
      </c>
      <c r="I28" s="110"/>
      <c r="J28" s="165">
        <f t="shared" si="2"/>
        <v>160</v>
      </c>
      <c r="K28" s="119">
        <f t="shared" si="3"/>
        <v>0</v>
      </c>
      <c r="L28" s="101"/>
      <c r="M28" s="112">
        <f t="shared" si="1"/>
        <v>0</v>
      </c>
      <c r="N28" s="113"/>
      <c r="O28" s="114"/>
      <c r="P28" s="115">
        <f t="shared" si="4"/>
        <v>0</v>
      </c>
      <c r="Q28" s="366"/>
      <c r="R28" s="116" t="str">
        <f t="shared" si="5"/>
        <v/>
      </c>
      <c r="S28" s="117"/>
    </row>
    <row r="29" spans="1:19" ht="24" customHeight="1">
      <c r="A29" s="21">
        <v>20</v>
      </c>
      <c r="B29" s="359"/>
      <c r="C29" s="360"/>
      <c r="D29" s="361"/>
      <c r="E29" s="96"/>
      <c r="F29" s="108"/>
      <c r="G29" s="97">
        <v>11000</v>
      </c>
      <c r="H29" s="109" t="str">
        <f t="shared" si="0"/>
        <v/>
      </c>
      <c r="I29" s="110"/>
      <c r="J29" s="165">
        <f t="shared" si="2"/>
        <v>160</v>
      </c>
      <c r="K29" s="119">
        <f t="shared" si="3"/>
        <v>0</v>
      </c>
      <c r="L29" s="101"/>
      <c r="M29" s="112">
        <f t="shared" si="1"/>
        <v>0</v>
      </c>
      <c r="N29" s="113"/>
      <c r="O29" s="114"/>
      <c r="P29" s="115">
        <f t="shared" si="4"/>
        <v>0</v>
      </c>
      <c r="Q29" s="366"/>
      <c r="R29" s="116" t="str">
        <f t="shared" si="5"/>
        <v/>
      </c>
      <c r="S29" s="117"/>
    </row>
    <row r="30" spans="1:19" ht="24" customHeight="1">
      <c r="A30" s="21">
        <v>21</v>
      </c>
      <c r="B30" s="359"/>
      <c r="C30" s="360"/>
      <c r="D30" s="361"/>
      <c r="E30" s="96"/>
      <c r="F30" s="108"/>
      <c r="G30" s="97">
        <v>11000</v>
      </c>
      <c r="H30" s="109" t="str">
        <f t="shared" si="0"/>
        <v/>
      </c>
      <c r="I30" s="110"/>
      <c r="J30" s="165">
        <f t="shared" si="2"/>
        <v>160</v>
      </c>
      <c r="K30" s="119">
        <f t="shared" si="3"/>
        <v>0</v>
      </c>
      <c r="L30" s="101"/>
      <c r="M30" s="112">
        <f t="shared" si="1"/>
        <v>0</v>
      </c>
      <c r="N30" s="113"/>
      <c r="O30" s="114"/>
      <c r="P30" s="115">
        <f t="shared" si="4"/>
        <v>0</v>
      </c>
      <c r="Q30" s="366"/>
      <c r="R30" s="116" t="str">
        <f t="shared" si="5"/>
        <v/>
      </c>
      <c r="S30" s="117"/>
    </row>
    <row r="31" spans="1:19" ht="24" customHeight="1">
      <c r="A31" s="21">
        <v>22</v>
      </c>
      <c r="B31" s="359"/>
      <c r="C31" s="360"/>
      <c r="D31" s="361"/>
      <c r="E31" s="96"/>
      <c r="F31" s="108"/>
      <c r="G31" s="97">
        <v>11000</v>
      </c>
      <c r="H31" s="109" t="str">
        <f t="shared" si="0"/>
        <v/>
      </c>
      <c r="I31" s="110"/>
      <c r="J31" s="165">
        <f t="shared" si="2"/>
        <v>160</v>
      </c>
      <c r="K31" s="119">
        <f t="shared" si="3"/>
        <v>0</v>
      </c>
      <c r="L31" s="101"/>
      <c r="M31" s="112">
        <f t="shared" si="1"/>
        <v>0</v>
      </c>
      <c r="N31" s="113"/>
      <c r="O31" s="114"/>
      <c r="P31" s="115">
        <f t="shared" si="4"/>
        <v>0</v>
      </c>
      <c r="Q31" s="366"/>
      <c r="R31" s="116" t="str">
        <f t="shared" si="5"/>
        <v/>
      </c>
      <c r="S31" s="117"/>
    </row>
    <row r="32" spans="1:19" ht="24" customHeight="1">
      <c r="A32" s="21">
        <v>23</v>
      </c>
      <c r="B32" s="359"/>
      <c r="C32" s="360"/>
      <c r="D32" s="361"/>
      <c r="E32" s="96"/>
      <c r="F32" s="108"/>
      <c r="G32" s="97">
        <v>11000</v>
      </c>
      <c r="H32" s="109" t="str">
        <f t="shared" si="0"/>
        <v/>
      </c>
      <c r="I32" s="110"/>
      <c r="J32" s="165">
        <f t="shared" si="2"/>
        <v>160</v>
      </c>
      <c r="K32" s="119">
        <f t="shared" si="3"/>
        <v>0</v>
      </c>
      <c r="L32" s="101"/>
      <c r="M32" s="112">
        <f t="shared" si="1"/>
        <v>0</v>
      </c>
      <c r="N32" s="113"/>
      <c r="O32" s="114"/>
      <c r="P32" s="115">
        <f t="shared" si="4"/>
        <v>0</v>
      </c>
      <c r="Q32" s="366"/>
      <c r="R32" s="116" t="str">
        <f t="shared" si="5"/>
        <v/>
      </c>
      <c r="S32" s="117"/>
    </row>
    <row r="33" spans="1:19" ht="24" customHeight="1">
      <c r="A33" s="21">
        <v>24</v>
      </c>
      <c r="B33" s="359"/>
      <c r="C33" s="360"/>
      <c r="D33" s="361"/>
      <c r="E33" s="96"/>
      <c r="F33" s="108"/>
      <c r="G33" s="97">
        <v>11000</v>
      </c>
      <c r="H33" s="109" t="str">
        <f t="shared" si="0"/>
        <v/>
      </c>
      <c r="I33" s="110"/>
      <c r="J33" s="165">
        <f t="shared" si="2"/>
        <v>160</v>
      </c>
      <c r="K33" s="119">
        <f t="shared" si="3"/>
        <v>0</v>
      </c>
      <c r="L33" s="101"/>
      <c r="M33" s="112">
        <f t="shared" si="1"/>
        <v>0</v>
      </c>
      <c r="N33" s="113"/>
      <c r="O33" s="114"/>
      <c r="P33" s="115">
        <f t="shared" si="4"/>
        <v>0</v>
      </c>
      <c r="Q33" s="366"/>
      <c r="R33" s="116" t="str">
        <f t="shared" si="5"/>
        <v/>
      </c>
      <c r="S33" s="117"/>
    </row>
    <row r="34" spans="1:19" ht="24" customHeight="1">
      <c r="A34" s="21">
        <v>25</v>
      </c>
      <c r="B34" s="359"/>
      <c r="C34" s="360"/>
      <c r="D34" s="361"/>
      <c r="E34" s="96"/>
      <c r="F34" s="108"/>
      <c r="G34" s="97">
        <v>11000</v>
      </c>
      <c r="H34" s="109" t="str">
        <f t="shared" si="0"/>
        <v/>
      </c>
      <c r="I34" s="110"/>
      <c r="J34" s="165">
        <f t="shared" si="2"/>
        <v>160</v>
      </c>
      <c r="K34" s="119">
        <f t="shared" si="3"/>
        <v>0</v>
      </c>
      <c r="L34" s="101"/>
      <c r="M34" s="112">
        <f t="shared" si="1"/>
        <v>0</v>
      </c>
      <c r="N34" s="113"/>
      <c r="O34" s="114"/>
      <c r="P34" s="115">
        <f t="shared" si="4"/>
        <v>0</v>
      </c>
      <c r="Q34" s="366"/>
      <c r="R34" s="116" t="str">
        <f t="shared" si="5"/>
        <v/>
      </c>
      <c r="S34" s="117"/>
    </row>
    <row r="35" spans="1:19" ht="24" customHeight="1">
      <c r="A35" s="21">
        <v>26</v>
      </c>
      <c r="B35" s="359"/>
      <c r="C35" s="360"/>
      <c r="D35" s="361"/>
      <c r="E35" s="96"/>
      <c r="F35" s="108"/>
      <c r="G35" s="97">
        <v>11000</v>
      </c>
      <c r="H35" s="109" t="str">
        <f t="shared" si="0"/>
        <v/>
      </c>
      <c r="I35" s="110"/>
      <c r="J35" s="165">
        <f t="shared" si="2"/>
        <v>160</v>
      </c>
      <c r="K35" s="119">
        <f t="shared" si="3"/>
        <v>0</v>
      </c>
      <c r="L35" s="101"/>
      <c r="M35" s="112">
        <f t="shared" si="1"/>
        <v>0</v>
      </c>
      <c r="N35" s="113"/>
      <c r="O35" s="114"/>
      <c r="P35" s="115">
        <f t="shared" si="4"/>
        <v>0</v>
      </c>
      <c r="Q35" s="366"/>
      <c r="R35" s="116" t="str">
        <f t="shared" si="5"/>
        <v/>
      </c>
      <c r="S35" s="117"/>
    </row>
    <row r="36" spans="1:19" ht="24" customHeight="1">
      <c r="A36" s="21">
        <v>27</v>
      </c>
      <c r="B36" s="359"/>
      <c r="C36" s="360"/>
      <c r="D36" s="361"/>
      <c r="E36" s="96"/>
      <c r="F36" s="108"/>
      <c r="G36" s="97">
        <v>11000</v>
      </c>
      <c r="H36" s="109" t="str">
        <f t="shared" si="0"/>
        <v/>
      </c>
      <c r="I36" s="110"/>
      <c r="J36" s="165">
        <f t="shared" si="2"/>
        <v>160</v>
      </c>
      <c r="K36" s="119">
        <f t="shared" si="3"/>
        <v>0</v>
      </c>
      <c r="L36" s="101"/>
      <c r="M36" s="112">
        <f t="shared" si="1"/>
        <v>0</v>
      </c>
      <c r="N36" s="113"/>
      <c r="O36" s="114"/>
      <c r="P36" s="115">
        <f t="shared" si="4"/>
        <v>0</v>
      </c>
      <c r="Q36" s="366"/>
      <c r="R36" s="116" t="str">
        <f t="shared" si="5"/>
        <v/>
      </c>
      <c r="S36" s="117"/>
    </row>
    <row r="37" spans="1:19" ht="24" customHeight="1">
      <c r="A37" s="21">
        <v>28</v>
      </c>
      <c r="B37" s="359"/>
      <c r="C37" s="360"/>
      <c r="D37" s="361"/>
      <c r="E37" s="96"/>
      <c r="F37" s="108"/>
      <c r="G37" s="97">
        <v>11000</v>
      </c>
      <c r="H37" s="109" t="str">
        <f t="shared" si="0"/>
        <v/>
      </c>
      <c r="I37" s="110"/>
      <c r="J37" s="165">
        <f t="shared" si="2"/>
        <v>160</v>
      </c>
      <c r="K37" s="119">
        <f t="shared" si="3"/>
        <v>0</v>
      </c>
      <c r="L37" s="101"/>
      <c r="M37" s="112">
        <f t="shared" si="1"/>
        <v>0</v>
      </c>
      <c r="N37" s="113"/>
      <c r="O37" s="114"/>
      <c r="P37" s="115">
        <f t="shared" si="4"/>
        <v>0</v>
      </c>
      <c r="Q37" s="366"/>
      <c r="R37" s="116" t="str">
        <f t="shared" si="5"/>
        <v/>
      </c>
      <c r="S37" s="117"/>
    </row>
    <row r="38" spans="1:19" ht="24" customHeight="1">
      <c r="A38" s="21">
        <v>29</v>
      </c>
      <c r="B38" s="359"/>
      <c r="C38" s="360"/>
      <c r="D38" s="361"/>
      <c r="E38" s="96"/>
      <c r="F38" s="108"/>
      <c r="G38" s="97">
        <v>11000</v>
      </c>
      <c r="H38" s="109" t="str">
        <f t="shared" si="0"/>
        <v/>
      </c>
      <c r="I38" s="110"/>
      <c r="J38" s="165">
        <f t="shared" si="2"/>
        <v>160</v>
      </c>
      <c r="K38" s="119">
        <f t="shared" si="3"/>
        <v>0</v>
      </c>
      <c r="L38" s="101"/>
      <c r="M38" s="112">
        <f t="shared" si="1"/>
        <v>0</v>
      </c>
      <c r="N38" s="113"/>
      <c r="O38" s="114"/>
      <c r="P38" s="115">
        <f t="shared" si="4"/>
        <v>0</v>
      </c>
      <c r="Q38" s="366"/>
      <c r="R38" s="116" t="str">
        <f t="shared" si="5"/>
        <v/>
      </c>
      <c r="S38" s="117"/>
    </row>
    <row r="39" spans="1:19" ht="24" customHeight="1" thickBot="1">
      <c r="A39" s="21">
        <v>30</v>
      </c>
      <c r="B39" s="359"/>
      <c r="C39" s="360"/>
      <c r="D39" s="361"/>
      <c r="E39" s="96"/>
      <c r="F39" s="108"/>
      <c r="G39" s="97">
        <v>11000</v>
      </c>
      <c r="H39" s="109" t="str">
        <f t="shared" si="0"/>
        <v/>
      </c>
      <c r="I39" s="110"/>
      <c r="J39" s="118">
        <f t="shared" si="2"/>
        <v>160</v>
      </c>
      <c r="K39" s="119">
        <f t="shared" si="3"/>
        <v>0</v>
      </c>
      <c r="L39" s="111"/>
      <c r="M39" s="112">
        <f t="shared" si="1"/>
        <v>0</v>
      </c>
      <c r="N39" s="113"/>
      <c r="O39" s="114"/>
      <c r="P39" s="115">
        <f t="shared" si="4"/>
        <v>0</v>
      </c>
      <c r="Q39" s="367"/>
      <c r="R39" s="116" t="str">
        <f t="shared" si="5"/>
        <v/>
      </c>
      <c r="S39" s="117"/>
    </row>
    <row r="40" spans="1:19" ht="24" customHeight="1" thickBot="1">
      <c r="A40" s="275" t="s">
        <v>11</v>
      </c>
      <c r="B40" s="276"/>
      <c r="C40" s="276"/>
      <c r="D40" s="276"/>
      <c r="E40" s="276"/>
      <c r="F40" s="277"/>
      <c r="G40" s="156"/>
      <c r="H40" s="120">
        <f>SUM(H10:H39)</f>
        <v>1</v>
      </c>
      <c r="I40" s="121"/>
      <c r="J40" s="122"/>
      <c r="K40" s="123">
        <f t="shared" ref="K40:P40" si="6">SUM(K10:K39)</f>
        <v>2.7</v>
      </c>
      <c r="L40" s="124">
        <f t="shared" si="6"/>
        <v>48</v>
      </c>
      <c r="M40" s="125">
        <f t="shared" si="6"/>
        <v>356400</v>
      </c>
      <c r="N40" s="125">
        <f t="shared" si="6"/>
        <v>356400</v>
      </c>
      <c r="O40" s="126">
        <f t="shared" si="6"/>
        <v>324000</v>
      </c>
      <c r="P40" s="127">
        <f t="shared" si="6"/>
        <v>32400</v>
      </c>
      <c r="Q40" s="128">
        <v>10000</v>
      </c>
      <c r="R40" s="129">
        <f t="shared" si="5"/>
        <v>7425</v>
      </c>
      <c r="S40" s="130"/>
    </row>
    <row r="41" spans="1:19" ht="24" customHeight="1">
      <c r="A41" s="35" t="s">
        <v>64</v>
      </c>
      <c r="B41" s="131"/>
      <c r="C41" s="131"/>
      <c r="D41" s="131"/>
      <c r="E41" s="131"/>
      <c r="F41" s="131"/>
      <c r="G41" s="131"/>
      <c r="H41" s="131"/>
      <c r="I41" s="131"/>
      <c r="J41" s="131"/>
      <c r="K41" s="131"/>
      <c r="L41" s="131"/>
      <c r="M41" s="131"/>
      <c r="N41" s="131"/>
      <c r="O41" s="131"/>
      <c r="P41" s="131"/>
      <c r="Q41" s="131"/>
      <c r="R41" s="131"/>
      <c r="S41" s="131"/>
    </row>
    <row r="42" spans="1:19" ht="24" customHeight="1">
      <c r="A42" s="35" t="s">
        <v>13</v>
      </c>
      <c r="B42" s="131"/>
      <c r="C42" s="131"/>
      <c r="D42" s="131"/>
      <c r="E42" s="131"/>
      <c r="F42" s="131"/>
      <c r="G42" s="131"/>
      <c r="H42" s="131"/>
      <c r="I42" s="131"/>
      <c r="J42" s="131"/>
      <c r="K42" s="131"/>
      <c r="L42" s="131"/>
      <c r="M42" s="131"/>
      <c r="N42" s="131"/>
      <c r="O42" s="131"/>
      <c r="P42" s="131"/>
      <c r="Q42" s="131"/>
      <c r="R42" s="131"/>
      <c r="S42" s="131"/>
    </row>
    <row r="43" spans="1:19" ht="24" customHeight="1">
      <c r="A43" s="85" t="s">
        <v>65</v>
      </c>
      <c r="B43" s="131"/>
      <c r="C43" s="131"/>
      <c r="D43" s="131"/>
      <c r="E43" s="131"/>
      <c r="F43" s="131"/>
      <c r="G43" s="131"/>
      <c r="H43" s="131"/>
      <c r="I43" s="131"/>
      <c r="J43" s="131"/>
      <c r="K43" s="131"/>
      <c r="L43" s="131"/>
      <c r="M43" s="131"/>
      <c r="N43" s="131"/>
      <c r="O43" s="131"/>
      <c r="P43" s="131"/>
      <c r="Q43" s="131"/>
      <c r="R43" s="131"/>
      <c r="S43" s="131"/>
    </row>
  </sheetData>
  <mergeCells count="47">
    <mergeCell ref="H7:H8"/>
    <mergeCell ref="I7:K7"/>
    <mergeCell ref="A3:S3"/>
    <mergeCell ref="R5:S5"/>
    <mergeCell ref="S7:S8"/>
    <mergeCell ref="L7:L8"/>
    <mergeCell ref="M7:M8"/>
    <mergeCell ref="Q7:Q8"/>
    <mergeCell ref="R7:R8"/>
    <mergeCell ref="A7:A8"/>
    <mergeCell ref="B7:D8"/>
    <mergeCell ref="E7:E8"/>
    <mergeCell ref="F7:F8"/>
    <mergeCell ref="G7:G8"/>
    <mergeCell ref="B9:D9"/>
    <mergeCell ref="Q9:Q39"/>
    <mergeCell ref="B10:D10"/>
    <mergeCell ref="B11:D11"/>
    <mergeCell ref="B12:D12"/>
    <mergeCell ref="B18:D18"/>
    <mergeCell ref="B13:D13"/>
    <mergeCell ref="B14:D14"/>
    <mergeCell ref="B15:D15"/>
    <mergeCell ref="B16:D16"/>
    <mergeCell ref="B17:D17"/>
    <mergeCell ref="B30:D30"/>
    <mergeCell ref="B19:D19"/>
    <mergeCell ref="B20:D20"/>
    <mergeCell ref="B21:D21"/>
    <mergeCell ref="B22:D22"/>
    <mergeCell ref="B23:D23"/>
    <mergeCell ref="B24:D24"/>
    <mergeCell ref="B25:D25"/>
    <mergeCell ref="B26:D26"/>
    <mergeCell ref="B27:D27"/>
    <mergeCell ref="B28:D28"/>
    <mergeCell ref="B29:D29"/>
    <mergeCell ref="B37:D37"/>
    <mergeCell ref="B38:D38"/>
    <mergeCell ref="B39:D39"/>
    <mergeCell ref="A40:F40"/>
    <mergeCell ref="B31:D31"/>
    <mergeCell ref="B32:D32"/>
    <mergeCell ref="B33:D33"/>
    <mergeCell ref="B34:D34"/>
    <mergeCell ref="B35:D35"/>
    <mergeCell ref="B36:D36"/>
  </mergeCells>
  <phoneticPr fontId="1"/>
  <dataValidations count="3">
    <dataValidation type="list" allowBlank="1" showInputMessage="1" showErrorMessage="1" sqref="L10:L39">
      <formula1>"1,2,3,4,5,6,7,8,9,10,11,12"</formula1>
    </dataValidation>
    <dataValidation type="list" allowBlank="1" showInputMessage="1" showErrorMessage="1" sqref="E10:E39">
      <formula1>"放課後児童支援員,補助員,育成支援の周辺業務を行う職員,その他"</formula1>
    </dataValidation>
    <dataValidation type="list" allowBlank="1" showInputMessage="1" showErrorMessage="1" sqref="F10:F39">
      <formula1>"常勤職員,非常勤職員"</formula1>
    </dataValidation>
  </dataValidations>
  <printOptions horizontalCentered="1"/>
  <pageMargins left="0.70866141732283472" right="0.70866141732283472" top="0.74803149606299213" bottom="0.74803149606299213" header="0.31496062992125984" footer="0.31496062992125984"/>
  <pageSetup paperSize="8" scale="5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651"/>
  <sheetViews>
    <sheetView zoomScaleNormal="100" workbookViewId="0">
      <selection activeCell="C15" sqref="C15"/>
    </sheetView>
  </sheetViews>
  <sheetFormatPr defaultColWidth="9" defaultRowHeight="13.2"/>
  <cols>
    <col min="1" max="1" width="2.59765625" style="35" customWidth="1"/>
    <col min="2" max="2" width="25.69921875" style="57" customWidth="1"/>
    <col min="3" max="3" width="59.09765625" style="57" customWidth="1"/>
    <col min="4" max="171" width="2.59765625" style="35" customWidth="1"/>
    <col min="172" max="16384" width="9" style="35"/>
  </cols>
  <sheetData>
    <row r="1" spans="2:3" ht="18" customHeight="1">
      <c r="B1" s="56" t="s">
        <v>167</v>
      </c>
    </row>
    <row r="2" spans="2:3" ht="18" customHeight="1"/>
    <row r="3" spans="2:3" ht="18" customHeight="1"/>
    <row r="4" spans="2:3" ht="30" customHeight="1">
      <c r="B4" s="58" t="s">
        <v>43</v>
      </c>
      <c r="C4" s="59" t="s">
        <v>162</v>
      </c>
    </row>
    <row r="5" spans="2:3" ht="30" customHeight="1">
      <c r="B5" s="58" t="s">
        <v>44</v>
      </c>
      <c r="C5" s="59" t="s">
        <v>168</v>
      </c>
    </row>
    <row r="6" spans="2:3" ht="39.6">
      <c r="B6" s="58" t="s">
        <v>45</v>
      </c>
      <c r="C6" s="59" t="s">
        <v>163</v>
      </c>
    </row>
    <row r="7" spans="2:3" ht="52.8">
      <c r="B7" s="58" t="s">
        <v>46</v>
      </c>
      <c r="C7" s="59" t="s">
        <v>47</v>
      </c>
    </row>
    <row r="8" spans="2:3" ht="52.8">
      <c r="B8" s="58" t="s">
        <v>48</v>
      </c>
      <c r="C8" s="59" t="s">
        <v>49</v>
      </c>
    </row>
    <row r="9" spans="2:3" ht="30" customHeight="1">
      <c r="B9" s="58" t="s">
        <v>50</v>
      </c>
      <c r="C9" s="59" t="s">
        <v>164</v>
      </c>
    </row>
    <row r="10" spans="2:3" ht="52.8">
      <c r="B10" s="58" t="s">
        <v>51</v>
      </c>
      <c r="C10" s="59" t="s">
        <v>165</v>
      </c>
    </row>
    <row r="11" spans="2:3" ht="39.6">
      <c r="B11" s="58" t="s">
        <v>52</v>
      </c>
      <c r="C11" s="59" t="s">
        <v>53</v>
      </c>
    </row>
    <row r="12" spans="2:3" ht="105.6">
      <c r="B12" s="58" t="s">
        <v>54</v>
      </c>
      <c r="C12" s="59" t="s">
        <v>169</v>
      </c>
    </row>
    <row r="13" spans="2:3" ht="79.2">
      <c r="B13" s="58" t="s">
        <v>55</v>
      </c>
      <c r="C13" s="59" t="s">
        <v>166</v>
      </c>
    </row>
    <row r="14" spans="2:3" ht="66">
      <c r="B14" s="58" t="s">
        <v>170</v>
      </c>
      <c r="C14" s="59" t="s">
        <v>171</v>
      </c>
    </row>
    <row r="15" spans="2:3" ht="39.6">
      <c r="B15" s="58" t="s">
        <v>56</v>
      </c>
      <c r="C15" s="59" t="s">
        <v>57</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77"/>
  <sheetViews>
    <sheetView topLeftCell="A70" workbookViewId="0">
      <selection activeCell="A47" sqref="A47"/>
    </sheetView>
  </sheetViews>
  <sheetFormatPr defaultRowHeight="18"/>
  <cols>
    <col min="1" max="1" width="36.3984375" customWidth="1"/>
  </cols>
  <sheetData>
    <row r="1" spans="1:1">
      <c r="A1" t="s">
        <v>66</v>
      </c>
    </row>
    <row r="2" spans="1:1">
      <c r="A2" t="s">
        <v>67</v>
      </c>
    </row>
    <row r="3" spans="1:1">
      <c r="A3" t="s">
        <v>68</v>
      </c>
    </row>
    <row r="4" spans="1:1">
      <c r="A4" t="s">
        <v>69</v>
      </c>
    </row>
    <row r="5" spans="1:1">
      <c r="A5" t="s">
        <v>70</v>
      </c>
    </row>
    <row r="6" spans="1:1">
      <c r="A6" t="s">
        <v>71</v>
      </c>
    </row>
    <row r="7" spans="1:1">
      <c r="A7" t="s">
        <v>72</v>
      </c>
    </row>
    <row r="8" spans="1:1">
      <c r="A8" t="s">
        <v>73</v>
      </c>
    </row>
    <row r="9" spans="1:1">
      <c r="A9" t="s">
        <v>74</v>
      </c>
    </row>
    <row r="10" spans="1:1">
      <c r="A10" t="s">
        <v>75</v>
      </c>
    </row>
    <row r="11" spans="1:1">
      <c r="A11" t="s">
        <v>76</v>
      </c>
    </row>
    <row r="12" spans="1:1">
      <c r="A12" t="s">
        <v>77</v>
      </c>
    </row>
    <row r="13" spans="1:1">
      <c r="A13" t="s">
        <v>78</v>
      </c>
    </row>
    <row r="14" spans="1:1">
      <c r="A14" t="s">
        <v>79</v>
      </c>
    </row>
    <row r="15" spans="1:1">
      <c r="A15" t="s">
        <v>80</v>
      </c>
    </row>
    <row r="16" spans="1:1">
      <c r="A16" t="s">
        <v>81</v>
      </c>
    </row>
    <row r="17" spans="1:1">
      <c r="A17" t="s">
        <v>82</v>
      </c>
    </row>
    <row r="18" spans="1:1">
      <c r="A18" t="s">
        <v>83</v>
      </c>
    </row>
    <row r="19" spans="1:1">
      <c r="A19" t="s">
        <v>84</v>
      </c>
    </row>
    <row r="20" spans="1:1">
      <c r="A20" t="s">
        <v>85</v>
      </c>
    </row>
    <row r="21" spans="1:1">
      <c r="A21" t="s">
        <v>86</v>
      </c>
    </row>
    <row r="22" spans="1:1">
      <c r="A22" t="s">
        <v>87</v>
      </c>
    </row>
    <row r="23" spans="1:1">
      <c r="A23" t="s">
        <v>88</v>
      </c>
    </row>
    <row r="24" spans="1:1">
      <c r="A24" t="s">
        <v>89</v>
      </c>
    </row>
    <row r="25" spans="1:1">
      <c r="A25" t="s">
        <v>90</v>
      </c>
    </row>
    <row r="26" spans="1:1">
      <c r="A26" t="s">
        <v>91</v>
      </c>
    </row>
    <row r="27" spans="1:1">
      <c r="A27" t="s">
        <v>92</v>
      </c>
    </row>
    <row r="28" spans="1:1">
      <c r="A28" t="s">
        <v>93</v>
      </c>
    </row>
    <row r="29" spans="1:1">
      <c r="A29" t="s">
        <v>94</v>
      </c>
    </row>
    <row r="30" spans="1:1">
      <c r="A30" t="s">
        <v>95</v>
      </c>
    </row>
    <row r="31" spans="1:1">
      <c r="A31" t="s">
        <v>96</v>
      </c>
    </row>
    <row r="32" spans="1:1">
      <c r="A32" t="s">
        <v>97</v>
      </c>
    </row>
    <row r="33" spans="1:1">
      <c r="A33" t="s">
        <v>98</v>
      </c>
    </row>
    <row r="34" spans="1:1">
      <c r="A34" t="s">
        <v>99</v>
      </c>
    </row>
    <row r="35" spans="1:1">
      <c r="A35" t="s">
        <v>100</v>
      </c>
    </row>
    <row r="36" spans="1:1">
      <c r="A36" t="s">
        <v>101</v>
      </c>
    </row>
    <row r="37" spans="1:1">
      <c r="A37" t="s">
        <v>102</v>
      </c>
    </row>
    <row r="38" spans="1:1">
      <c r="A38" t="s">
        <v>103</v>
      </c>
    </row>
    <row r="39" spans="1:1">
      <c r="A39" t="s">
        <v>104</v>
      </c>
    </row>
    <row r="40" spans="1:1">
      <c r="A40" t="s">
        <v>105</v>
      </c>
    </row>
    <row r="41" spans="1:1">
      <c r="A41" t="s">
        <v>106</v>
      </c>
    </row>
    <row r="42" spans="1:1">
      <c r="A42" t="s">
        <v>107</v>
      </c>
    </row>
    <row r="43" spans="1:1">
      <c r="A43" t="s">
        <v>108</v>
      </c>
    </row>
    <row r="44" spans="1:1">
      <c r="A44" t="s">
        <v>109</v>
      </c>
    </row>
    <row r="45" spans="1:1">
      <c r="A45" t="s">
        <v>110</v>
      </c>
    </row>
    <row r="46" spans="1:1">
      <c r="A46" t="s">
        <v>111</v>
      </c>
    </row>
    <row r="47" spans="1:1">
      <c r="A47" t="s">
        <v>112</v>
      </c>
    </row>
    <row r="48" spans="1:1">
      <c r="A48" t="s">
        <v>113</v>
      </c>
    </row>
    <row r="49" spans="1:1">
      <c r="A49" t="s">
        <v>114</v>
      </c>
    </row>
    <row r="50" spans="1:1">
      <c r="A50" t="s">
        <v>115</v>
      </c>
    </row>
    <row r="51" spans="1:1">
      <c r="A51" t="s">
        <v>173</v>
      </c>
    </row>
    <row r="52" spans="1:1">
      <c r="A52" t="s">
        <v>116</v>
      </c>
    </row>
    <row r="53" spans="1:1">
      <c r="A53" t="s">
        <v>117</v>
      </c>
    </row>
    <row r="54" spans="1:1">
      <c r="A54" t="s">
        <v>118</v>
      </c>
    </row>
    <row r="55" spans="1:1">
      <c r="A55" t="s">
        <v>119</v>
      </c>
    </row>
    <row r="56" spans="1:1">
      <c r="A56" t="s">
        <v>120</v>
      </c>
    </row>
    <row r="57" spans="1:1">
      <c r="A57" t="s">
        <v>121</v>
      </c>
    </row>
    <row r="58" spans="1:1">
      <c r="A58" t="s">
        <v>122</v>
      </c>
    </row>
    <row r="59" spans="1:1">
      <c r="A59" t="s">
        <v>123</v>
      </c>
    </row>
    <row r="60" spans="1:1">
      <c r="A60" t="s">
        <v>124</v>
      </c>
    </row>
    <row r="61" spans="1:1">
      <c r="A61" t="s">
        <v>125</v>
      </c>
    </row>
    <row r="62" spans="1:1">
      <c r="A62" t="s">
        <v>126</v>
      </c>
    </row>
    <row r="63" spans="1:1">
      <c r="A63" t="s">
        <v>127</v>
      </c>
    </row>
    <row r="64" spans="1:1">
      <c r="A64" t="s">
        <v>128</v>
      </c>
    </row>
    <row r="65" spans="1:1">
      <c r="A65" t="s">
        <v>129</v>
      </c>
    </row>
    <row r="66" spans="1:1">
      <c r="A66" t="s">
        <v>130</v>
      </c>
    </row>
    <row r="67" spans="1:1">
      <c r="A67" t="s">
        <v>131</v>
      </c>
    </row>
    <row r="68" spans="1:1">
      <c r="A68" t="s">
        <v>132</v>
      </c>
    </row>
    <row r="69" spans="1:1">
      <c r="A69" t="s">
        <v>133</v>
      </c>
    </row>
    <row r="70" spans="1:1">
      <c r="A70" t="s">
        <v>134</v>
      </c>
    </row>
    <row r="71" spans="1:1">
      <c r="A71" t="s">
        <v>135</v>
      </c>
    </row>
    <row r="72" spans="1:1">
      <c r="A72" t="s">
        <v>136</v>
      </c>
    </row>
    <row r="73" spans="1:1">
      <c r="A73" t="s">
        <v>137</v>
      </c>
    </row>
    <row r="74" spans="1:1">
      <c r="A74" t="s">
        <v>138</v>
      </c>
    </row>
    <row r="75" spans="1:1">
      <c r="A75" t="s">
        <v>139</v>
      </c>
    </row>
    <row r="76" spans="1:1">
      <c r="A76" t="s">
        <v>140</v>
      </c>
    </row>
    <row r="77" spans="1:1">
      <c r="A77" t="s">
        <v>141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計画書（数式あり）</vt:lpstr>
      <vt:lpstr>賃金改善内訳（職員別）（数式あり）</vt:lpstr>
      <vt:lpstr>計画書（数式なし）</vt:lpstr>
      <vt:lpstr>賃金改善内訳（職員別）（数式なし）</vt:lpstr>
      <vt:lpstr>計画書（記載例）</vt:lpstr>
      <vt:lpstr>賃金改善内訳（職員別）（記載例）</vt:lpstr>
      <vt:lpstr>参考</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鳥取市役所</cp:lastModifiedBy>
  <cp:lastPrinted>2023-02-16T02:11:54Z</cp:lastPrinted>
  <dcterms:created xsi:type="dcterms:W3CDTF">2022-01-14T07:45:39Z</dcterms:created>
  <dcterms:modified xsi:type="dcterms:W3CDTF">2024-02-14T02:17:02Z</dcterms:modified>
</cp:coreProperties>
</file>