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Cl-file-sv\学校教育課\50_地域・家庭教育係\放課後こどもプラン事業\児童クラブ\各種文書様式・雛型\01設置届様式\R7\01_様式\"/>
    </mc:Choice>
  </mc:AlternateContent>
  <xr:revisionPtr revIDLastSave="0" documentId="13_ncr:1_{8C0C9246-7BE9-4A7F-973F-E2D7EA417CE2}" xr6:coauthVersionLast="47" xr6:coauthVersionMax="47" xr10:uidLastSave="{00000000-0000-0000-0000-000000000000}"/>
  <bookViews>
    <workbookView xWindow="420" yWindow="804" windowWidth="22068" windowHeight="11412" xr2:uid="{8827D428-5EAE-4624-81DD-816E9C455F1C}"/>
  </bookViews>
  <sheets>
    <sheet name="選任(変更)届" sheetId="7" r:id="rId1"/>
    <sheet name="記入例" sheetId="5" r:id="rId2"/>
  </sheets>
  <definedNames>
    <definedName name="_xlnm.Print_Area" localSheetId="1">記入例!$A$1:$L$30</definedName>
    <definedName name="_xlnm.Print_Area" localSheetId="0">'選任(変更)届'!$A$1:$L$30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7" l="1"/>
  <c r="L26" i="7"/>
  <c r="K25" i="7"/>
  <c r="L25" i="7" s="1"/>
  <c r="K24" i="7"/>
  <c r="L24" i="7" s="1"/>
  <c r="K23" i="7"/>
  <c r="L23" i="7" s="1"/>
  <c r="K22" i="7"/>
  <c r="L22" i="7" s="1"/>
  <c r="K21" i="7"/>
  <c r="L21" i="7" s="1"/>
  <c r="K20" i="7"/>
  <c r="L20" i="7" s="1"/>
  <c r="K19" i="7"/>
  <c r="L19" i="7" s="1"/>
  <c r="K18" i="7"/>
  <c r="L18" i="7" s="1"/>
  <c r="K17" i="7"/>
  <c r="L17" i="7" s="1"/>
  <c r="K16" i="7"/>
  <c r="K17" i="5"/>
  <c r="L17" i="5" s="1"/>
  <c r="K18" i="5"/>
  <c r="K19" i="5"/>
  <c r="K20" i="5"/>
  <c r="L20" i="5" s="1"/>
  <c r="K21" i="5"/>
  <c r="K22" i="5"/>
  <c r="K23" i="5"/>
  <c r="K24" i="5"/>
  <c r="L24" i="5" s="1"/>
  <c r="K25" i="5"/>
  <c r="L25" i="5" s="1"/>
  <c r="K16" i="5"/>
  <c r="L16" i="5" s="1"/>
  <c r="L18" i="5"/>
  <c r="L19" i="5"/>
  <c r="L21" i="5"/>
  <c r="L22" i="5"/>
  <c r="L23" i="5"/>
  <c r="L2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鳥取市役所</author>
  </authors>
  <commentList>
    <comment ref="H15" authorId="0" shapeId="0" xr:uid="{BB04B625-3C56-48BB-BAE8-6C0C9C47B6B3}">
      <text>
        <r>
          <rPr>
            <b/>
            <sz val="9"/>
            <color indexed="81"/>
            <rFont val="MS P ゴシック"/>
            <family val="3"/>
            <charset val="128"/>
          </rPr>
          <t>令和７年度退職予定の方のみ記入してください。</t>
        </r>
      </text>
    </comment>
    <comment ref="K15" authorId="0" shapeId="0" xr:uid="{129821D3-D96D-4D65-96CB-57BAC741096D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鳥取市役所</author>
  </authors>
  <commentList>
    <comment ref="H15" authorId="0" shapeId="0" xr:uid="{E5558AE2-8D3E-4CAE-9D5B-F243ABE6C904}">
      <text>
        <r>
          <rPr>
            <b/>
            <sz val="9"/>
            <color indexed="81"/>
            <rFont val="MS P ゴシック"/>
            <family val="3"/>
            <charset val="128"/>
          </rPr>
          <t>令和７年度退職予定の方のみ記入してください。</t>
        </r>
      </text>
    </comment>
    <comment ref="K15" authorId="0" shapeId="0" xr:uid="{F77F3949-DFC4-4341-BBD4-81B1223B8B72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<sst xmlns="http://schemas.openxmlformats.org/spreadsheetml/2006/main" count="88" uniqueCount="47">
  <si>
    <t>氏　　名</t>
  </si>
  <si>
    <t>児童クラブ名</t>
  </si>
  <si>
    <t>退職（予定）年月日</t>
    <rPh sb="0" eb="2">
      <t>タイショク</t>
    </rPh>
    <rPh sb="3" eb="5">
      <t>ヨテイ</t>
    </rPh>
    <phoneticPr fontId="1"/>
  </si>
  <si>
    <t>選任年月日</t>
    <phoneticPr fontId="1"/>
  </si>
  <si>
    <t>鳥取　花子</t>
    <rPh sb="0" eb="2">
      <t>トットリ</t>
    </rPh>
    <rPh sb="3" eb="5">
      <t>ハナコ</t>
    </rPh>
    <phoneticPr fontId="1"/>
  </si>
  <si>
    <t>さざんか　太郎</t>
    <rPh sb="5" eb="7">
      <t>タロウ</t>
    </rPh>
    <phoneticPr fontId="1"/>
  </si>
  <si>
    <t>砂丘　一郎</t>
    <rPh sb="0" eb="2">
      <t>サキュウ</t>
    </rPh>
    <rPh sb="3" eb="5">
      <t>イチロウ</t>
    </rPh>
    <phoneticPr fontId="1"/>
  </si>
  <si>
    <t>因幡　兎子</t>
    <rPh sb="0" eb="2">
      <t>イナバ</t>
    </rPh>
    <rPh sb="3" eb="5">
      <t>ウサギコ</t>
    </rPh>
    <phoneticPr fontId="1"/>
  </si>
  <si>
    <t>山陰　梨子</t>
    <rPh sb="0" eb="2">
      <t>サンイン</t>
    </rPh>
    <rPh sb="3" eb="5">
      <t>ナシコ</t>
    </rPh>
    <phoneticPr fontId="1"/>
  </si>
  <si>
    <t>大山　蟹次郎</t>
    <rPh sb="0" eb="2">
      <t>ダイセン</t>
    </rPh>
    <rPh sb="3" eb="4">
      <t>カニ</t>
    </rPh>
    <rPh sb="4" eb="6">
      <t>ジロウ</t>
    </rPh>
    <phoneticPr fontId="1"/>
  </si>
  <si>
    <t>運営規程どおりに開所した場合の１週間の総開所時間数（長期休業期間を除く）※１</t>
    <phoneticPr fontId="1"/>
  </si>
  <si>
    <t>運営規程どおりに開所した場合の１週間の総勤務時間数（長期休業期間を除く）※２</t>
    <rPh sb="20" eb="22">
      <t>キンム</t>
    </rPh>
    <phoneticPr fontId="1"/>
  </si>
  <si>
    <t>時間</t>
    <rPh sb="0" eb="2">
      <t>ジカン</t>
    </rPh>
    <phoneticPr fontId="1"/>
  </si>
  <si>
    <t>（上限40時間）</t>
    <phoneticPr fontId="1"/>
  </si>
  <si>
    <t>※１　運営規程において、週により「開所している日及び時間」が異なる旨を規定している場合は、平均の日数や時間数等から適切に算出すること。ただし、40時間を超える場合は40時間を上限とする。
（例）第１週と第３週は月曜日～土曜日に開所し１週間の総開所４０時間、第２週と第４週は月曜日～金曜日に開所し１週間の総開所３０時間の場合、（４０+３０+４０+３０）÷４＝35と平均を算出し、１週間の総開所時間数を35時間とする。</t>
    <rPh sb="97" eb="98">
      <t>ダイ</t>
    </rPh>
    <rPh sb="99" eb="100">
      <t>シュウ</t>
    </rPh>
    <rPh sb="101" eb="102">
      <t>ダイ</t>
    </rPh>
    <rPh sb="103" eb="104">
      <t>シュウ</t>
    </rPh>
    <rPh sb="105" eb="106">
      <t>ゲツ</t>
    </rPh>
    <rPh sb="106" eb="108">
      <t>ヨウビ</t>
    </rPh>
    <rPh sb="109" eb="110">
      <t>ド</t>
    </rPh>
    <rPh sb="110" eb="112">
      <t>ヨウビ</t>
    </rPh>
    <rPh sb="113" eb="115">
      <t>カイショ</t>
    </rPh>
    <rPh sb="125" eb="127">
      <t>ジカン</t>
    </rPh>
    <rPh sb="140" eb="141">
      <t>キン</t>
    </rPh>
    <rPh sb="159" eb="161">
      <t>バアイ</t>
    </rPh>
    <rPh sb="181" eb="183">
      <t>ヘイキン</t>
    </rPh>
    <rPh sb="184" eb="186">
      <t>サンシュツ</t>
    </rPh>
    <rPh sb="201" eb="203">
      <t>ジカン</t>
    </rPh>
    <phoneticPr fontId="1"/>
  </si>
  <si>
    <t>割合
（勤務時間/開所時間）</t>
    <rPh sb="0" eb="2">
      <t>ワリアイ</t>
    </rPh>
    <rPh sb="4" eb="6">
      <t>キンム</t>
    </rPh>
    <rPh sb="6" eb="8">
      <t>ジカン</t>
    </rPh>
    <rPh sb="9" eb="11">
      <t>カイショ</t>
    </rPh>
    <rPh sb="11" eb="13">
      <t>ジカン</t>
    </rPh>
    <phoneticPr fontId="1"/>
  </si>
  <si>
    <t>放課後児童支援員等選任（変更）届</t>
    <rPh sb="0" eb="3">
      <t>ホウカゴ</t>
    </rPh>
    <rPh sb="3" eb="5">
      <t>ジドウ</t>
    </rPh>
    <rPh sb="5" eb="7">
      <t>シエン</t>
    </rPh>
    <rPh sb="7" eb="8">
      <t>イン</t>
    </rPh>
    <rPh sb="8" eb="9">
      <t>トウ</t>
    </rPh>
    <rPh sb="9" eb="11">
      <t>センニン</t>
    </rPh>
    <rPh sb="12" eb="14">
      <t>ヘンコウ</t>
    </rPh>
    <rPh sb="15" eb="16">
      <t>トドケ</t>
    </rPh>
    <phoneticPr fontId="1"/>
  </si>
  <si>
    <t>所在地</t>
    <rPh sb="0" eb="3">
      <t>ショザイチ</t>
    </rPh>
    <phoneticPr fontId="1"/>
  </si>
  <si>
    <t>学校名</t>
    <rPh sb="0" eb="3">
      <t>ガッコウメイ</t>
    </rPh>
    <phoneticPr fontId="1"/>
  </si>
  <si>
    <t>電話番号</t>
    <rPh sb="0" eb="4">
      <t>デンワバンゴウ</t>
    </rPh>
    <phoneticPr fontId="1"/>
  </si>
  <si>
    <t>運営団体名</t>
    <rPh sb="0" eb="5">
      <t>ウンエイダンタイメイ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</si>
  <si>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</si>
  <si>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※３　令和７年度受講予定者も記載すること。</t>
    <rPh sb="3" eb="5">
      <t>レイワ</t>
    </rPh>
    <rPh sb="6" eb="8">
      <t>ネンド</t>
    </rPh>
    <rPh sb="8" eb="10">
      <t>ジュコウ</t>
    </rPh>
    <rPh sb="10" eb="13">
      <t>ヨテイシャ</t>
    </rPh>
    <rPh sb="14" eb="16">
      <t>キサイ</t>
    </rPh>
    <phoneticPr fontId="1"/>
  </si>
  <si>
    <t>配慮を要する児童の専任支援員</t>
    <rPh sb="0" eb="2">
      <t>ハイリョ</t>
    </rPh>
    <rPh sb="3" eb="4">
      <t>ヨウ</t>
    </rPh>
    <rPh sb="6" eb="8">
      <t>ジドウ</t>
    </rPh>
    <rPh sb="9" eb="11">
      <t>センニン</t>
    </rPh>
    <rPh sb="11" eb="14">
      <t>シエンイン</t>
    </rPh>
    <phoneticPr fontId="1"/>
  </si>
  <si>
    <t>（専）</t>
  </si>
  <si>
    <t>鳥取市幸町７１</t>
    <phoneticPr fontId="1"/>
  </si>
  <si>
    <t>０８５７－○○－○○○○</t>
    <phoneticPr fontId="1"/>
  </si>
  <si>
    <t>鳥取小学校</t>
    <phoneticPr fontId="1"/>
  </si>
  <si>
    <t>さざんか児童クラブ</t>
    <phoneticPr fontId="1"/>
  </si>
  <si>
    <t>さざんか児童クラブ保護者会</t>
    <rPh sb="9" eb="13">
      <t>ホゴシャカイ</t>
    </rPh>
    <phoneticPr fontId="1"/>
  </si>
  <si>
    <t>会長　鳥取　花子</t>
    <phoneticPr fontId="1"/>
  </si>
  <si>
    <t>H29</t>
  </si>
  <si>
    <t>R3</t>
  </si>
  <si>
    <t>星　海子</t>
    <rPh sb="0" eb="1">
      <t>ホシ</t>
    </rPh>
    <rPh sb="2" eb="4">
      <t>ウミコ</t>
    </rPh>
    <phoneticPr fontId="1"/>
  </si>
  <si>
    <t>鳥　三太</t>
    <rPh sb="0" eb="1">
      <t>トリ</t>
    </rPh>
    <rPh sb="2" eb="4">
      <t>サンタ</t>
    </rPh>
    <phoneticPr fontId="1"/>
  </si>
  <si>
    <t>H28</t>
    <phoneticPr fontId="1"/>
  </si>
  <si>
    <t>R2</t>
    <phoneticPr fontId="1"/>
  </si>
  <si>
    <t>R6</t>
    <phoneticPr fontId="1"/>
  </si>
  <si>
    <t>R7予定</t>
    <rPh sb="2" eb="4">
      <t>ヨテイ</t>
    </rPh>
    <phoneticPr fontId="1"/>
  </si>
  <si>
    <t>R7.4.1～育休</t>
    <rPh sb="7" eb="9">
      <t>イクキュウ</t>
    </rPh>
    <phoneticPr fontId="1"/>
  </si>
  <si>
    <t>※雇用しているすべての支援員等について御記入ください。</t>
    <rPh sb="1" eb="3">
      <t>コヨウ</t>
    </rPh>
    <rPh sb="11" eb="15">
      <t>シエンイントウ</t>
    </rPh>
    <rPh sb="19" eb="22">
      <t>ゴキニュウ</t>
    </rPh>
    <phoneticPr fontId="1"/>
  </si>
  <si>
    <r>
      <t>※２　就業規則や雇用契約書、勤怠管理等の労務管理に関する書類等により確認すること。</t>
    </r>
    <r>
      <rPr>
        <u val="double"/>
        <sz val="11"/>
        <rFont val="BIZ UDPゴシック"/>
        <family val="3"/>
        <charset val="128"/>
      </rPr>
      <t>開所時間以外の勤務時間は含めないこと。</t>
    </r>
    <rPh sb="41" eb="43">
      <t>カイショ</t>
    </rPh>
    <rPh sb="43" eb="45">
      <t>ジカン</t>
    </rPh>
    <rPh sb="45" eb="47">
      <t>イガイ</t>
    </rPh>
    <rPh sb="48" eb="52">
      <t>キンムジカン</t>
    </rPh>
    <rPh sb="53" eb="54">
      <t>フク</t>
    </rPh>
    <phoneticPr fontId="1"/>
  </si>
  <si>
    <t>経験
年数</t>
    <rPh sb="0" eb="2">
      <t>ケイケン</t>
    </rPh>
    <rPh sb="3" eb="5">
      <t>ネンスウ</t>
    </rPh>
    <phoneticPr fontId="1"/>
  </si>
  <si>
    <t>退職（予定）
年月日</t>
    <rPh sb="0" eb="2">
      <t>タイショク</t>
    </rPh>
    <rPh sb="3" eb="5">
      <t>ヨテイ</t>
    </rPh>
    <phoneticPr fontId="1"/>
  </si>
  <si>
    <t>認定資格研修
受講年度※３</t>
    <phoneticPr fontId="1"/>
  </si>
  <si>
    <t>その他
（育休予定年月日など）</t>
    <rPh sb="2" eb="3">
      <t>タ</t>
    </rPh>
    <rPh sb="5" eb="9">
      <t>イクキュウヨテイ</t>
    </rPh>
    <rPh sb="9" eb="12">
      <t>ネンガッピ</t>
    </rPh>
    <phoneticPr fontId="1"/>
  </si>
  <si>
    <t>その他
（育休予定年月日など）</t>
    <rPh sb="2" eb="3">
      <t>ホカ</t>
    </rPh>
    <rPh sb="5" eb="7">
      <t>イクキュウ</t>
    </rPh>
    <rPh sb="7" eb="9">
      <t>ヨテイ</t>
    </rPh>
    <rPh sb="9" eb="12">
      <t>ネンガッピ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</si>
</sst>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時&quot;&quot;間&quot;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2"/>
      <name val="BIZ UDPゴシック"/>
      <family val="3"/>
      <charset val="128"/>
    </font>
    <font>
      <u val="double"/>
      <sz val="1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6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58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57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58" fontId="7" fillId="0" borderId="0" xfId="0" applyNumberFormat="1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57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/>
    </xf>
    <xf numFmtId="58" fontId="9" fillId="0" borderId="1" xfId="0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58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2DB62-E68B-46E6-BAAC-875DAF38873B}">
  <sheetPr>
    <pageSetUpPr fitToPage="1"/>
  </sheetPr>
  <dimension ref="B2:M29"/>
  <sheetViews>
    <sheetView tabSelected="1" view="pageBreakPreview" zoomScale="85" zoomScaleNormal="100" zoomScaleSheetLayoutView="85" workbookViewId="0">
      <selection activeCell="G6" sqref="G6:J6"/>
    </sheetView>
  </sheetViews>
  <sheetFormatPr defaultRowHeight="12.6"/>
  <cols>
    <col min="1" max="1" width="4.69921875" style="6" customWidth="1"/>
    <col min="2" max="2" width="7.3984375" style="6" customWidth="1"/>
    <col min="3" max="3" width="18.296875" style="6" customWidth="1"/>
    <col min="4" max="4" width="9.3984375" style="6" customWidth="1"/>
    <col min="5" max="5" width="6.5" style="6" customWidth="1"/>
    <col min="6" max="6" width="12.69921875" style="6" customWidth="1"/>
    <col min="7" max="7" width="7.19921875" style="6" customWidth="1"/>
    <col min="8" max="8" width="13.09765625" style="6" customWidth="1"/>
    <col min="9" max="9" width="12.8984375" style="6" customWidth="1"/>
    <col min="10" max="10" width="14.296875" style="6" customWidth="1"/>
    <col min="11" max="11" width="10.19921875" style="6" customWidth="1"/>
    <col min="12" max="12" width="5" style="6" customWidth="1"/>
    <col min="13" max="16384" width="8.796875" style="6"/>
  </cols>
  <sheetData>
    <row r="2" spans="2:13" ht="18.600000000000001">
      <c r="B2" s="30" t="s">
        <v>16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4" spans="2:13" ht="16.2">
      <c r="C4" s="19"/>
      <c r="J4" s="20">
        <v>45748</v>
      </c>
    </row>
    <row r="6" spans="2:13" ht="25.05" customHeight="1">
      <c r="D6" s="28" t="s">
        <v>17</v>
      </c>
      <c r="E6" s="28"/>
      <c r="F6" s="28"/>
      <c r="G6" s="31"/>
      <c r="H6" s="31"/>
      <c r="I6" s="31"/>
      <c r="J6" s="31"/>
    </row>
    <row r="7" spans="2:13" ht="25.05" customHeight="1">
      <c r="D7" s="28" t="s">
        <v>19</v>
      </c>
      <c r="E7" s="28"/>
      <c r="F7" s="28"/>
      <c r="G7" s="31"/>
      <c r="H7" s="31"/>
      <c r="I7" s="31"/>
      <c r="J7" s="31"/>
    </row>
    <row r="8" spans="2:13" ht="25.05" customHeight="1">
      <c r="D8" s="28" t="s">
        <v>18</v>
      </c>
      <c r="E8" s="28"/>
      <c r="F8" s="28"/>
      <c r="G8" s="29"/>
      <c r="H8" s="29"/>
      <c r="I8" s="29"/>
      <c r="J8" s="29"/>
    </row>
    <row r="9" spans="2:13" ht="25.05" customHeight="1">
      <c r="D9" s="28" t="s">
        <v>1</v>
      </c>
      <c r="E9" s="28"/>
      <c r="F9" s="28"/>
      <c r="G9" s="31"/>
      <c r="H9" s="31"/>
      <c r="I9" s="31"/>
      <c r="J9" s="31"/>
    </row>
    <row r="10" spans="2:13" ht="25.05" customHeight="1">
      <c r="D10" s="28" t="s">
        <v>20</v>
      </c>
      <c r="E10" s="28"/>
      <c r="F10" s="28"/>
      <c r="G10" s="31"/>
      <c r="H10" s="31"/>
      <c r="I10" s="31"/>
      <c r="J10" s="31"/>
    </row>
    <row r="11" spans="2:13" ht="25.05" customHeight="1">
      <c r="D11" s="28" t="s">
        <v>21</v>
      </c>
      <c r="E11" s="28"/>
      <c r="F11" s="28"/>
      <c r="G11" s="29"/>
      <c r="H11" s="29"/>
      <c r="I11" s="29"/>
      <c r="J11" s="29"/>
    </row>
    <row r="12" spans="2:13" ht="55.8" customHeight="1">
      <c r="D12" s="32" t="s">
        <v>10</v>
      </c>
      <c r="E12" s="32"/>
      <c r="F12" s="32"/>
      <c r="G12" s="33"/>
      <c r="H12" s="33"/>
      <c r="I12" s="34" t="s">
        <v>12</v>
      </c>
      <c r="J12" s="34"/>
    </row>
    <row r="13" spans="2:13" ht="27" customHeight="1">
      <c r="D13" s="7"/>
      <c r="F13" s="9"/>
      <c r="G13" s="35" t="s">
        <v>13</v>
      </c>
      <c r="H13" s="35"/>
    </row>
    <row r="14" spans="2:13" ht="25.2" customHeight="1">
      <c r="B14" s="6" t="s">
        <v>40</v>
      </c>
    </row>
    <row r="15" spans="2:13" ht="82.8" customHeight="1">
      <c r="B15" s="21" t="s">
        <v>23</v>
      </c>
      <c r="C15" s="21" t="s">
        <v>0</v>
      </c>
      <c r="D15" s="36" t="s">
        <v>11</v>
      </c>
      <c r="E15" s="37"/>
      <c r="F15" s="21" t="s">
        <v>3</v>
      </c>
      <c r="G15" s="21" t="s">
        <v>42</v>
      </c>
      <c r="H15" s="21" t="s">
        <v>43</v>
      </c>
      <c r="I15" s="22" t="s">
        <v>44</v>
      </c>
      <c r="J15" s="27" t="s">
        <v>45</v>
      </c>
      <c r="K15" s="22" t="s">
        <v>15</v>
      </c>
    </row>
    <row r="16" spans="2:13" ht="22.95" customHeight="1">
      <c r="B16" s="23"/>
      <c r="C16" s="11"/>
      <c r="D16" s="11"/>
      <c r="E16" s="8" t="s">
        <v>12</v>
      </c>
      <c r="F16" s="24"/>
      <c r="G16" s="11"/>
      <c r="H16" s="24"/>
      <c r="I16" s="11"/>
      <c r="J16" s="11"/>
      <c r="K16" s="17" t="str">
        <f>IFERROR(ROUND($D16/$G$12,3),"")</f>
        <v/>
      </c>
      <c r="L16" s="25" t="str">
        <f>IFERROR(IF(AND($K16&gt;=0.8,$I16&lt;&gt;""),"〇",""),"")</f>
        <v/>
      </c>
      <c r="M16" s="25"/>
    </row>
    <row r="17" spans="2:13" ht="22.95" customHeight="1">
      <c r="B17" s="23"/>
      <c r="C17" s="11"/>
      <c r="D17" s="11"/>
      <c r="E17" s="5" t="s">
        <v>12</v>
      </c>
      <c r="F17" s="24"/>
      <c r="G17" s="11"/>
      <c r="H17" s="11"/>
      <c r="I17" s="11"/>
      <c r="J17" s="11"/>
      <c r="K17" s="17" t="str">
        <f t="shared" ref="K17:K25" si="0">IFERROR(ROUND($D17/$G$12,3),"")</f>
        <v/>
      </c>
      <c r="L17" s="25" t="str">
        <f t="shared" ref="L17:L24" si="1">IFERROR(IF(AND($K17&gt;=0.8,$I17&lt;&gt;""),"〇",""),"")</f>
        <v/>
      </c>
      <c r="M17" s="25"/>
    </row>
    <row r="18" spans="2:13" ht="22.95" customHeight="1">
      <c r="B18" s="23"/>
      <c r="C18" s="11"/>
      <c r="D18" s="11"/>
      <c r="E18" s="5" t="s">
        <v>12</v>
      </c>
      <c r="F18" s="24"/>
      <c r="G18" s="11"/>
      <c r="H18" s="11"/>
      <c r="I18" s="11"/>
      <c r="J18" s="11"/>
      <c r="K18" s="17" t="str">
        <f t="shared" si="0"/>
        <v/>
      </c>
      <c r="L18" s="25" t="str">
        <f t="shared" si="1"/>
        <v/>
      </c>
      <c r="M18" s="25"/>
    </row>
    <row r="19" spans="2:13" ht="22.95" customHeight="1">
      <c r="B19" s="23"/>
      <c r="C19" s="11"/>
      <c r="D19" s="11"/>
      <c r="E19" s="5" t="s">
        <v>12</v>
      </c>
      <c r="F19" s="24"/>
      <c r="G19" s="11"/>
      <c r="H19" s="11"/>
      <c r="I19" s="11"/>
      <c r="J19" s="11"/>
      <c r="K19" s="17" t="str">
        <f t="shared" si="0"/>
        <v/>
      </c>
      <c r="L19" s="25" t="str">
        <f t="shared" si="1"/>
        <v/>
      </c>
      <c r="M19" s="25"/>
    </row>
    <row r="20" spans="2:13" ht="22.95" customHeight="1">
      <c r="B20" s="23"/>
      <c r="C20" s="11"/>
      <c r="D20" s="11"/>
      <c r="E20" s="5" t="s">
        <v>12</v>
      </c>
      <c r="F20" s="24"/>
      <c r="G20" s="11"/>
      <c r="H20" s="24"/>
      <c r="I20" s="11"/>
      <c r="J20" s="11"/>
      <c r="K20" s="17" t="str">
        <f t="shared" si="0"/>
        <v/>
      </c>
      <c r="L20" s="25" t="str">
        <f t="shared" si="1"/>
        <v/>
      </c>
      <c r="M20" s="25"/>
    </row>
    <row r="21" spans="2:13" ht="22.95" customHeight="1">
      <c r="B21" s="23"/>
      <c r="C21" s="11"/>
      <c r="D21" s="11"/>
      <c r="E21" s="5" t="s">
        <v>12</v>
      </c>
      <c r="F21" s="24"/>
      <c r="G21" s="11"/>
      <c r="H21" s="11"/>
      <c r="I21" s="11"/>
      <c r="J21" s="11"/>
      <c r="K21" s="17" t="str">
        <f t="shared" si="0"/>
        <v/>
      </c>
      <c r="L21" s="25" t="str">
        <f t="shared" si="1"/>
        <v/>
      </c>
      <c r="M21" s="25"/>
    </row>
    <row r="22" spans="2:13" ht="22.95" customHeight="1">
      <c r="B22" s="23"/>
      <c r="C22" s="11"/>
      <c r="D22" s="11"/>
      <c r="E22" s="8" t="s">
        <v>12</v>
      </c>
      <c r="F22" s="24"/>
      <c r="G22" s="11"/>
      <c r="H22" s="11"/>
      <c r="I22" s="11"/>
      <c r="J22" s="11"/>
      <c r="K22" s="17" t="str">
        <f t="shared" si="0"/>
        <v/>
      </c>
      <c r="L22" s="25" t="str">
        <f t="shared" si="1"/>
        <v/>
      </c>
      <c r="M22" s="25"/>
    </row>
    <row r="23" spans="2:13" ht="22.95" customHeight="1">
      <c r="B23" s="23"/>
      <c r="C23" s="11"/>
      <c r="D23" s="11"/>
      <c r="E23" s="8" t="s">
        <v>12</v>
      </c>
      <c r="F23" s="24"/>
      <c r="G23" s="11"/>
      <c r="H23" s="11"/>
      <c r="I23" s="11"/>
      <c r="J23" s="11"/>
      <c r="K23" s="17" t="str">
        <f t="shared" si="0"/>
        <v/>
      </c>
      <c r="L23" s="25" t="str">
        <f t="shared" si="1"/>
        <v/>
      </c>
      <c r="M23" s="25"/>
    </row>
    <row r="24" spans="2:13" ht="22.95" customHeight="1">
      <c r="B24" s="23"/>
      <c r="C24" s="11"/>
      <c r="D24" s="11"/>
      <c r="E24" s="8" t="s">
        <v>12</v>
      </c>
      <c r="F24" s="11"/>
      <c r="G24" s="11"/>
      <c r="H24" s="11"/>
      <c r="I24" s="11"/>
      <c r="J24" s="11"/>
      <c r="K24" s="17" t="str">
        <f t="shared" si="0"/>
        <v/>
      </c>
      <c r="L24" s="25" t="str">
        <f t="shared" si="1"/>
        <v/>
      </c>
      <c r="M24" s="25"/>
    </row>
    <row r="25" spans="2:13" ht="22.95" customHeight="1">
      <c r="B25" s="23"/>
      <c r="C25" s="11"/>
      <c r="D25" s="11"/>
      <c r="E25" s="8" t="s">
        <v>12</v>
      </c>
      <c r="F25" s="11"/>
      <c r="G25" s="11"/>
      <c r="H25" s="11"/>
      <c r="I25" s="11"/>
      <c r="J25" s="11"/>
      <c r="K25" s="17" t="str">
        <f t="shared" si="0"/>
        <v/>
      </c>
      <c r="L25" s="25" t="str">
        <f t="shared" ref="L25" si="2">IFERROR(IF(AND($K25&gt;=0.8,I25&lt;&gt;""),"〇",""),"")</f>
        <v/>
      </c>
      <c r="M25" s="25"/>
    </row>
    <row r="26" spans="2:13">
      <c r="L26" s="25" t="str">
        <f t="shared" ref="L26" si="3">IFERROR(IF(AND((D26/$G$12)&gt;=0.8,IF(I26&lt;&gt;"","○","")),"〇",""),"")</f>
        <v/>
      </c>
    </row>
    <row r="27" spans="2:13" ht="62.4" customHeight="1">
      <c r="B27" s="38" t="s">
        <v>14</v>
      </c>
      <c r="C27" s="38"/>
      <c r="D27" s="38"/>
      <c r="E27" s="38"/>
      <c r="F27" s="38"/>
      <c r="G27" s="38"/>
      <c r="H27" s="38"/>
      <c r="I27" s="38"/>
      <c r="J27" s="38"/>
      <c r="K27" s="38"/>
    </row>
    <row r="28" spans="2:13" ht="32.4" customHeight="1">
      <c r="B28" s="38" t="s">
        <v>41</v>
      </c>
      <c r="C28" s="38"/>
      <c r="D28" s="38"/>
      <c r="E28" s="38"/>
      <c r="F28" s="38"/>
      <c r="G28" s="38"/>
      <c r="H28" s="38"/>
      <c r="I28" s="38"/>
      <c r="J28" s="38"/>
      <c r="K28" s="38"/>
    </row>
    <row r="29" spans="2:13" ht="21" customHeight="1">
      <c r="B29" s="39" t="s">
        <v>22</v>
      </c>
      <c r="C29" s="39"/>
      <c r="D29" s="39"/>
      <c r="E29" s="39"/>
      <c r="F29" s="39"/>
      <c r="G29" s="39"/>
      <c r="H29" s="39"/>
      <c r="I29" s="39"/>
      <c r="J29" s="39"/>
      <c r="K29" s="39"/>
    </row>
  </sheetData>
  <mergeCells count="21">
    <mergeCell ref="B27:K27"/>
    <mergeCell ref="B28:K28"/>
    <mergeCell ref="B29:K29"/>
    <mergeCell ref="D12:F12"/>
    <mergeCell ref="G12:H12"/>
    <mergeCell ref="I12:J12"/>
    <mergeCell ref="G13:H13"/>
    <mergeCell ref="D15:E15"/>
    <mergeCell ref="D9:F9"/>
    <mergeCell ref="G9:J9"/>
    <mergeCell ref="D10:F10"/>
    <mergeCell ref="G10:J10"/>
    <mergeCell ref="D11:F11"/>
    <mergeCell ref="G11:J11"/>
    <mergeCell ref="D8:F8"/>
    <mergeCell ref="G8:J8"/>
    <mergeCell ref="B2:L2"/>
    <mergeCell ref="D6:F6"/>
    <mergeCell ref="G6:J6"/>
    <mergeCell ref="D7:F7"/>
    <mergeCell ref="G7:J7"/>
  </mergeCells>
  <phoneticPr fontId="1"/>
  <conditionalFormatting sqref="K16:K25">
    <cfRule type="expression" dxfId="3" priority="1">
      <formula>K16=""</formula>
    </cfRule>
    <cfRule type="expression" dxfId="2" priority="2">
      <formula>K16&gt;=0.8</formula>
    </cfRule>
  </conditionalFormatting>
  <dataValidations count="2">
    <dataValidation type="decimal" allowBlank="1" showInputMessage="1" showErrorMessage="1" sqref="G12" xr:uid="{A32FE093-46C7-41F3-8C42-7E3C2F0581E2}">
      <formula1>0</formula1>
      <formula2>40</formula2>
    </dataValidation>
    <dataValidation type="list" allowBlank="1" showInputMessage="1" showErrorMessage="1" sqref="B16:B25" xr:uid="{54CA86FE-360E-43D9-BDEB-4F8BBA0BACB9}">
      <formula1>"（専）,"</formula1>
    </dataValidation>
  </dataValidations>
  <pageMargins left="0.23622047244094491" right="0.23622047244094491" top="0.94488188976377963" bottom="0.74803149606299213" header="0.31496062992125984" footer="0.31496062992125984"/>
  <pageSetup paperSize="9" scale="7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9AA00-3151-467A-BF49-EFFCB31C5658}">
  <sheetPr>
    <pageSetUpPr fitToPage="1"/>
  </sheetPr>
  <dimension ref="B2:M29"/>
  <sheetViews>
    <sheetView view="pageBreakPreview" zoomScale="85" zoomScaleNormal="100" zoomScaleSheetLayoutView="85" workbookViewId="0">
      <selection activeCell="G6" sqref="G6:J6"/>
    </sheetView>
  </sheetViews>
  <sheetFormatPr defaultRowHeight="12.6"/>
  <cols>
    <col min="1" max="1" width="4.69921875" style="1" customWidth="1"/>
    <col min="2" max="2" width="7.3984375" style="1" customWidth="1"/>
    <col min="3" max="3" width="18.296875" style="1" customWidth="1"/>
    <col min="4" max="4" width="9.3984375" style="1" customWidth="1"/>
    <col min="5" max="5" width="6.5" style="1" customWidth="1"/>
    <col min="6" max="6" width="12.69921875" style="1" customWidth="1"/>
    <col min="7" max="7" width="7.19921875" style="1" customWidth="1"/>
    <col min="8" max="8" width="13.09765625" style="1" customWidth="1"/>
    <col min="9" max="9" width="12.8984375" style="1" customWidth="1"/>
    <col min="10" max="10" width="14.296875" style="1" customWidth="1"/>
    <col min="11" max="11" width="10.19921875" style="1" customWidth="1"/>
    <col min="12" max="12" width="5" style="1" customWidth="1"/>
    <col min="13" max="16384" width="8.796875" style="1"/>
  </cols>
  <sheetData>
    <row r="2" spans="2:13" ht="18.600000000000001">
      <c r="B2" s="45" t="s">
        <v>16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4" spans="2:13" ht="16.2">
      <c r="C4" s="4"/>
      <c r="J4" s="12">
        <v>45748</v>
      </c>
    </row>
    <row r="6" spans="2:13" ht="25.05" customHeight="1">
      <c r="D6" s="44" t="s">
        <v>17</v>
      </c>
      <c r="E6" s="44"/>
      <c r="F6" s="44"/>
      <c r="G6" s="41" t="s">
        <v>25</v>
      </c>
      <c r="H6" s="41"/>
      <c r="I6" s="41"/>
      <c r="J6" s="41"/>
    </row>
    <row r="7" spans="2:13" ht="25.05" customHeight="1">
      <c r="D7" s="44" t="s">
        <v>19</v>
      </c>
      <c r="E7" s="44"/>
      <c r="F7" s="44"/>
      <c r="G7" s="41" t="s">
        <v>26</v>
      </c>
      <c r="H7" s="41"/>
      <c r="I7" s="41"/>
      <c r="J7" s="41"/>
    </row>
    <row r="8" spans="2:13" ht="25.05" customHeight="1">
      <c r="D8" s="44" t="s">
        <v>18</v>
      </c>
      <c r="E8" s="44"/>
      <c r="F8" s="44"/>
      <c r="G8" s="42" t="s">
        <v>27</v>
      </c>
      <c r="H8" s="42"/>
      <c r="I8" s="42"/>
      <c r="J8" s="42"/>
    </row>
    <row r="9" spans="2:13" ht="25.05" customHeight="1">
      <c r="D9" s="44" t="s">
        <v>1</v>
      </c>
      <c r="E9" s="44"/>
      <c r="F9" s="44"/>
      <c r="G9" s="41" t="s">
        <v>28</v>
      </c>
      <c r="H9" s="41"/>
      <c r="I9" s="41"/>
      <c r="J9" s="41"/>
    </row>
    <row r="10" spans="2:13" ht="25.05" customHeight="1">
      <c r="D10" s="44" t="s">
        <v>20</v>
      </c>
      <c r="E10" s="44"/>
      <c r="F10" s="44"/>
      <c r="G10" s="41" t="s">
        <v>29</v>
      </c>
      <c r="H10" s="41"/>
      <c r="I10" s="41"/>
      <c r="J10" s="41"/>
    </row>
    <row r="11" spans="2:13" ht="25.05" customHeight="1">
      <c r="D11" s="44" t="s">
        <v>21</v>
      </c>
      <c r="E11" s="44"/>
      <c r="F11" s="44"/>
      <c r="G11" s="42" t="s">
        <v>30</v>
      </c>
      <c r="H11" s="42"/>
      <c r="I11" s="42"/>
      <c r="J11" s="42"/>
    </row>
    <row r="12" spans="2:13" ht="55.8" customHeight="1">
      <c r="D12" s="32" t="s">
        <v>10</v>
      </c>
      <c r="E12" s="32"/>
      <c r="F12" s="32"/>
      <c r="G12" s="43">
        <v>35</v>
      </c>
      <c r="H12" s="43"/>
      <c r="I12" s="34" t="s">
        <v>12</v>
      </c>
      <c r="J12" s="34"/>
    </row>
    <row r="13" spans="2:13" ht="27" customHeight="1">
      <c r="D13" s="7"/>
      <c r="F13" s="9"/>
      <c r="G13" s="35" t="s">
        <v>13</v>
      </c>
      <c r="H13" s="35"/>
    </row>
    <row r="14" spans="2:13" ht="25.2" customHeight="1">
      <c r="B14" s="18" t="s">
        <v>40</v>
      </c>
    </row>
    <row r="15" spans="2:13" ht="82.8" customHeight="1">
      <c r="B15" s="2" t="s">
        <v>23</v>
      </c>
      <c r="C15" s="2" t="s">
        <v>0</v>
      </c>
      <c r="D15" s="36" t="s">
        <v>11</v>
      </c>
      <c r="E15" s="37"/>
      <c r="F15" s="2" t="s">
        <v>3</v>
      </c>
      <c r="G15" s="2" t="s">
        <v>42</v>
      </c>
      <c r="H15" s="2" t="s">
        <v>2</v>
      </c>
      <c r="I15" s="3" t="s">
        <v>44</v>
      </c>
      <c r="J15" s="3" t="s">
        <v>46</v>
      </c>
      <c r="K15" s="3" t="s">
        <v>15</v>
      </c>
    </row>
    <row r="16" spans="2:13" ht="22.95" customHeight="1">
      <c r="B16" s="16" t="s">
        <v>24</v>
      </c>
      <c r="C16" s="14" t="s">
        <v>4</v>
      </c>
      <c r="D16" s="14">
        <v>30</v>
      </c>
      <c r="E16" s="8" t="s">
        <v>12</v>
      </c>
      <c r="F16" s="15">
        <v>42095</v>
      </c>
      <c r="G16" s="14">
        <v>10</v>
      </c>
      <c r="H16" s="15"/>
      <c r="I16" s="14" t="s">
        <v>31</v>
      </c>
      <c r="J16" s="14"/>
      <c r="K16" s="17">
        <f>IFERROR(ROUND($D16/$G$12,3),"")</f>
        <v>0.85699999999999998</v>
      </c>
      <c r="L16" s="10" t="str">
        <f>IFERROR(IF(AND($K16&gt;=0.8,$I16&lt;&gt;""),"〇",""),"")</f>
        <v>〇</v>
      </c>
      <c r="M16" s="10"/>
    </row>
    <row r="17" spans="2:13" ht="22.95" customHeight="1">
      <c r="B17" s="16"/>
      <c r="C17" s="14" t="s">
        <v>5</v>
      </c>
      <c r="D17" s="14">
        <v>30</v>
      </c>
      <c r="E17" s="5" t="s">
        <v>12</v>
      </c>
      <c r="F17" s="15">
        <v>42095</v>
      </c>
      <c r="G17" s="14">
        <v>10</v>
      </c>
      <c r="H17" s="14"/>
      <c r="I17" s="14" t="s">
        <v>35</v>
      </c>
      <c r="J17" s="14"/>
      <c r="K17" s="17">
        <f t="shared" ref="K17:K25" si="0">IFERROR(ROUND($D17/$G$12,3),"")</f>
        <v>0.85699999999999998</v>
      </c>
      <c r="L17" s="10" t="str">
        <f t="shared" ref="L17:L24" si="1">IFERROR(IF(AND($K17&gt;=0.8,$I17&lt;&gt;""),"〇",""),"")</f>
        <v>〇</v>
      </c>
      <c r="M17" s="10"/>
    </row>
    <row r="18" spans="2:13" ht="22.95" customHeight="1">
      <c r="B18" s="13"/>
      <c r="C18" s="14" t="s">
        <v>6</v>
      </c>
      <c r="D18" s="14">
        <v>28</v>
      </c>
      <c r="E18" s="5" t="s">
        <v>12</v>
      </c>
      <c r="F18" s="15">
        <v>42826</v>
      </c>
      <c r="G18" s="14">
        <v>8</v>
      </c>
      <c r="H18" s="14"/>
      <c r="I18" s="14" t="s">
        <v>36</v>
      </c>
      <c r="J18" s="14"/>
      <c r="K18" s="17">
        <f t="shared" si="0"/>
        <v>0.8</v>
      </c>
      <c r="L18" s="10" t="str">
        <f t="shared" si="1"/>
        <v>〇</v>
      </c>
      <c r="M18" s="10"/>
    </row>
    <row r="19" spans="2:13" ht="22.95" customHeight="1">
      <c r="B19" s="13"/>
      <c r="C19" s="14" t="s">
        <v>7</v>
      </c>
      <c r="D19" s="14">
        <v>0</v>
      </c>
      <c r="E19" s="5" t="s">
        <v>12</v>
      </c>
      <c r="F19" s="15">
        <v>42826</v>
      </c>
      <c r="G19" s="14">
        <v>8</v>
      </c>
      <c r="H19" s="14"/>
      <c r="I19" s="14" t="s">
        <v>32</v>
      </c>
      <c r="J19" s="14" t="s">
        <v>39</v>
      </c>
      <c r="K19" s="17">
        <f t="shared" si="0"/>
        <v>0</v>
      </c>
      <c r="L19" s="10" t="str">
        <f t="shared" si="1"/>
        <v/>
      </c>
      <c r="M19" s="10"/>
    </row>
    <row r="20" spans="2:13" ht="22.95" customHeight="1">
      <c r="B20" s="13"/>
      <c r="C20" s="14" t="s">
        <v>8</v>
      </c>
      <c r="D20" s="14">
        <v>20</v>
      </c>
      <c r="E20" s="5" t="s">
        <v>12</v>
      </c>
      <c r="F20" s="15">
        <v>43922</v>
      </c>
      <c r="G20" s="14">
        <v>5</v>
      </c>
      <c r="H20" s="15">
        <v>45900</v>
      </c>
      <c r="I20" s="14" t="s">
        <v>37</v>
      </c>
      <c r="J20" s="14"/>
      <c r="K20" s="17">
        <f t="shared" si="0"/>
        <v>0.57099999999999995</v>
      </c>
      <c r="L20" s="10" t="str">
        <f t="shared" si="1"/>
        <v/>
      </c>
      <c r="M20" s="10"/>
    </row>
    <row r="21" spans="2:13" ht="22.95" customHeight="1">
      <c r="B21" s="13"/>
      <c r="C21" s="14" t="s">
        <v>9</v>
      </c>
      <c r="D21" s="14">
        <v>20</v>
      </c>
      <c r="E21" s="5" t="s">
        <v>12</v>
      </c>
      <c r="F21" s="15">
        <v>44287</v>
      </c>
      <c r="G21" s="14">
        <v>4</v>
      </c>
      <c r="H21" s="14"/>
      <c r="I21" s="14" t="s">
        <v>38</v>
      </c>
      <c r="J21" s="14"/>
      <c r="K21" s="17">
        <f t="shared" si="0"/>
        <v>0.57099999999999995</v>
      </c>
      <c r="L21" s="10" t="str">
        <f t="shared" si="1"/>
        <v/>
      </c>
      <c r="M21" s="10"/>
    </row>
    <row r="22" spans="2:13" ht="22.95" customHeight="1">
      <c r="B22" s="13"/>
      <c r="C22" s="14" t="s">
        <v>33</v>
      </c>
      <c r="D22" s="14">
        <v>15</v>
      </c>
      <c r="E22" s="8" t="s">
        <v>12</v>
      </c>
      <c r="F22" s="15">
        <v>44652</v>
      </c>
      <c r="G22" s="14">
        <v>3</v>
      </c>
      <c r="H22" s="14"/>
      <c r="I22" s="14"/>
      <c r="J22" s="14"/>
      <c r="K22" s="17">
        <f t="shared" si="0"/>
        <v>0.42899999999999999</v>
      </c>
      <c r="L22" s="10" t="str">
        <f t="shared" si="1"/>
        <v/>
      </c>
      <c r="M22" s="10"/>
    </row>
    <row r="23" spans="2:13" ht="22.95" customHeight="1">
      <c r="B23" s="13"/>
      <c r="C23" s="14" t="s">
        <v>34</v>
      </c>
      <c r="D23" s="14">
        <v>10</v>
      </c>
      <c r="E23" s="8" t="s">
        <v>12</v>
      </c>
      <c r="F23" s="15">
        <v>45017</v>
      </c>
      <c r="G23" s="14">
        <v>2</v>
      </c>
      <c r="H23" s="14"/>
      <c r="I23" s="14"/>
      <c r="J23" s="14"/>
      <c r="K23" s="17">
        <f t="shared" si="0"/>
        <v>0.28599999999999998</v>
      </c>
      <c r="L23" s="10" t="str">
        <f t="shared" si="1"/>
        <v/>
      </c>
      <c r="M23" s="10"/>
    </row>
    <row r="24" spans="2:13" ht="22.95" customHeight="1">
      <c r="B24" s="13"/>
      <c r="C24" s="11"/>
      <c r="D24" s="11"/>
      <c r="E24" s="8" t="s">
        <v>12</v>
      </c>
      <c r="F24" s="11"/>
      <c r="G24" s="11"/>
      <c r="H24" s="11"/>
      <c r="I24" s="11"/>
      <c r="J24" s="11"/>
      <c r="K24" s="17">
        <f t="shared" si="0"/>
        <v>0</v>
      </c>
      <c r="L24" s="10" t="str">
        <f t="shared" si="1"/>
        <v/>
      </c>
      <c r="M24" s="10"/>
    </row>
    <row r="25" spans="2:13" ht="22.95" customHeight="1">
      <c r="B25" s="13"/>
      <c r="C25" s="11"/>
      <c r="D25" s="11"/>
      <c r="E25" s="8" t="s">
        <v>12</v>
      </c>
      <c r="F25" s="11"/>
      <c r="G25" s="11"/>
      <c r="H25" s="11"/>
      <c r="I25" s="11"/>
      <c r="J25" s="11"/>
      <c r="K25" s="17">
        <f t="shared" si="0"/>
        <v>0</v>
      </c>
      <c r="L25" s="10" t="str">
        <f t="shared" ref="L25" si="2">IFERROR(IF(AND($K25&gt;=0.8,I25&lt;&gt;""),"〇",""),"")</f>
        <v/>
      </c>
      <c r="M25" s="10"/>
    </row>
    <row r="26" spans="2:13">
      <c r="C26" s="6"/>
      <c r="D26" s="6"/>
      <c r="E26" s="6"/>
      <c r="F26" s="6"/>
      <c r="G26" s="6"/>
      <c r="H26" s="6"/>
      <c r="L26" s="10" t="str">
        <f t="shared" ref="L26" si="3">IFERROR(IF(AND((D26/$G$12)&gt;=0.8,IF(I26&lt;&gt;"","○","")),"〇",""),"")</f>
        <v/>
      </c>
    </row>
    <row r="27" spans="2:13" ht="62.4" customHeight="1">
      <c r="B27" s="38" t="s">
        <v>14</v>
      </c>
      <c r="C27" s="38"/>
      <c r="D27" s="38"/>
      <c r="E27" s="38"/>
      <c r="F27" s="38"/>
      <c r="G27" s="38"/>
      <c r="H27" s="38"/>
      <c r="I27" s="38"/>
      <c r="J27" s="38"/>
      <c r="K27" s="38"/>
    </row>
    <row r="28" spans="2:13" ht="32.4" customHeight="1">
      <c r="B28" s="38" t="s">
        <v>41</v>
      </c>
      <c r="C28" s="38"/>
      <c r="D28" s="38"/>
      <c r="E28" s="38"/>
      <c r="F28" s="38"/>
      <c r="G28" s="38"/>
      <c r="H28" s="38"/>
      <c r="I28" s="38"/>
      <c r="J28" s="38"/>
      <c r="K28" s="38"/>
    </row>
    <row r="29" spans="2:13" ht="21" customHeight="1">
      <c r="B29" s="40" t="s">
        <v>22</v>
      </c>
      <c r="C29" s="40"/>
      <c r="D29" s="40"/>
      <c r="E29" s="40"/>
      <c r="F29" s="40"/>
      <c r="G29" s="40"/>
      <c r="H29" s="40"/>
      <c r="I29" s="40"/>
      <c r="J29" s="40"/>
      <c r="K29" s="26"/>
    </row>
  </sheetData>
  <mergeCells count="21">
    <mergeCell ref="B2:L2"/>
    <mergeCell ref="D6:F6"/>
    <mergeCell ref="G6:J6"/>
    <mergeCell ref="G7:J7"/>
    <mergeCell ref="G8:J8"/>
    <mergeCell ref="D7:F7"/>
    <mergeCell ref="D8:F8"/>
    <mergeCell ref="B29:J29"/>
    <mergeCell ref="G9:J9"/>
    <mergeCell ref="G10:J10"/>
    <mergeCell ref="G11:J11"/>
    <mergeCell ref="I12:J12"/>
    <mergeCell ref="D12:F12"/>
    <mergeCell ref="G12:H12"/>
    <mergeCell ref="G13:H13"/>
    <mergeCell ref="D15:E15"/>
    <mergeCell ref="D9:F9"/>
    <mergeCell ref="D10:F10"/>
    <mergeCell ref="D11:F11"/>
    <mergeCell ref="B27:K27"/>
    <mergeCell ref="B28:K28"/>
  </mergeCells>
  <phoneticPr fontId="1"/>
  <conditionalFormatting sqref="K16:K25">
    <cfRule type="expression" dxfId="1" priority="1">
      <formula>K16=""</formula>
    </cfRule>
    <cfRule type="expression" dxfId="0" priority="2">
      <formula>K16&gt;=0.8</formula>
    </cfRule>
  </conditionalFormatting>
  <dataValidations count="2">
    <dataValidation type="list" allowBlank="1" showInputMessage="1" showErrorMessage="1" sqref="B16:B25" xr:uid="{A7487471-0950-410C-8D9A-F1D015BAD0B6}">
      <formula1>"（専）,"</formula1>
    </dataValidation>
    <dataValidation type="decimal" allowBlank="1" showInputMessage="1" showErrorMessage="1" sqref="G12" xr:uid="{B2EC2D82-85B9-4857-82E2-98308E9F72AD}">
      <formula1>0</formula1>
      <formula2>40</formula2>
    </dataValidation>
  </dataValidations>
  <pageMargins left="0.23622047244094491" right="0.23622047244094491" top="0.94488188976377963" bottom="0.74803149606299213" header="0.31496062992125984" footer="0.31496062992125984"/>
  <pageSetup paperSize="9" scale="7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選任(変更)届</vt:lpstr>
      <vt:lpstr>記入例</vt:lpstr>
      <vt:lpstr>記入例!Print_Area</vt:lpstr>
      <vt:lpstr>'選任(変更)届'!Print_Area</vt:lpstr>
    </vt:vector>
  </TitlesOfParts>
  <Company>Tottori-City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　歩夢</dc:creator>
  <cp:lastModifiedBy>野村　歩夢</cp:lastModifiedBy>
  <cp:lastPrinted>2025-01-20T23:56:21Z</cp:lastPrinted>
  <dcterms:created xsi:type="dcterms:W3CDTF">2024-11-22T00:51:08Z</dcterms:created>
  <dcterms:modified xsi:type="dcterms:W3CDTF">2025-02-14T04:01:15Z</dcterms:modified>
</cp:coreProperties>
</file>